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0" windowWidth="19200" windowHeight="7260" tabRatio="918" firstSheet="1" activeTab="1"/>
  </bookViews>
  <sheets>
    <sheet name="Werkwijze" sheetId="96" r:id="rId1"/>
    <sheet name="totaal BOL niv 4 4 jr" sheetId="11" r:id="rId2"/>
    <sheet name="BOL 4.1" sheetId="13" r:id="rId3"/>
    <sheet name="BOL 4.2" sheetId="90" r:id="rId4"/>
    <sheet name="BOL 4.3" sheetId="91" r:id="rId5"/>
    <sheet name="BOL 4.4" sheetId="93" r:id="rId6"/>
    <sheet name="Dekking KD" sheetId="98" r:id="rId7"/>
    <sheet name="Plan van Inzet" sheetId="99" r:id="rId8"/>
    <sheet name="urennormen en wettelijke eisen" sheetId="97" r:id="rId9"/>
    <sheet name="analyse onderwijstijd" sheetId="92" r:id="rId10"/>
  </sheets>
  <externalReferences>
    <externalReference r:id="rId11"/>
  </externalReferences>
  <definedNames>
    <definedName name="_xlnm._FilterDatabase" localSheetId="2" hidden="1">'BOL 4.1'!$BD$8:$BD$120</definedName>
    <definedName name="_xlnm._FilterDatabase" localSheetId="3" hidden="1">'BOL 4.2'!$BD$8:$BD$190</definedName>
    <definedName name="_xlnm._FilterDatabase" localSheetId="4" hidden="1">'BOL 4.3'!$BD$8:$BD$260</definedName>
    <definedName name="_xlnm._FilterDatabase" localSheetId="5" hidden="1">'BOL 4.4'!$BD$8:$BD$330</definedName>
    <definedName name="_xlnm._FilterDatabase" localSheetId="8" hidden="1">#REF!</definedName>
    <definedName name="_xlnm._FilterDatabase" localSheetId="0" hidden="1">#REF!</definedName>
    <definedName name="_xlnm._FilterDatabase" hidden="1">#REF!</definedName>
    <definedName name="_Order1" hidden="1">255</definedName>
    <definedName name="_Order2" hidden="1">255</definedName>
    <definedName name="AB" localSheetId="3">#REF!</definedName>
    <definedName name="AB" localSheetId="4">#REF!</definedName>
    <definedName name="AB" localSheetId="5">#REF!</definedName>
    <definedName name="AB" localSheetId="8">#REF!</definedName>
    <definedName name="AB" localSheetId="0">#REF!</definedName>
    <definedName name="AB">#REF!</definedName>
    <definedName name="_xlnm.Print_Area" localSheetId="2">'BOL 4.1'!$A$1:$BD$122</definedName>
    <definedName name="_xlnm.Print_Area" localSheetId="3">'BOL 4.2'!$A$1:$BD$192</definedName>
    <definedName name="_xlnm.Print_Area" localSheetId="4">'BOL 4.3'!$A$1:$BD$262</definedName>
    <definedName name="_xlnm.Print_Area" localSheetId="5">'BOL 4.4'!$A$1:$BD$332</definedName>
    <definedName name="_xlnm.Print_Area" localSheetId="1">'totaal BOL niv 4 4 jr'!$A$1:$P$122</definedName>
    <definedName name="_xlnm.Print_Area" localSheetId="8">'urennormen en wettelijke eisen'!$A$15:$U$24</definedName>
    <definedName name="art" localSheetId="3">[1]Vakkenplan_klassen!#REF!</definedName>
    <definedName name="art" localSheetId="4">[1]Vakkenplan_klassen!#REF!</definedName>
    <definedName name="art" localSheetId="5">[1]Vakkenplan_klassen!#REF!</definedName>
    <definedName name="art" localSheetId="8">[1]Vakkenplan_klassen!#REF!</definedName>
    <definedName name="art" localSheetId="0">[1]Vakkenplan_klassen!#REF!</definedName>
    <definedName name="art">[1]Vakkenplan_klassen!#REF!</definedName>
    <definedName name="Bedrijfskunde">[1]Vakkenplan_klassen!$V$2:$V$43</definedName>
    <definedName name="begeleiding">'[1]Normen en data'!$C$28</definedName>
    <definedName name="Biologie">[1]Vakkenplan_klassen!$M$2:$M$43</definedName>
    <definedName name="biot">[1]Vakkenplan_klassen!$AI$2:$AI$43</definedName>
    <definedName name="Bloem">[1]Vakkenplan_klassen!$Y$2:$Y$43</definedName>
    <definedName name="Bloem_2">[1]Vakkenplan_klassen!$AR$2:$AR$43</definedName>
    <definedName name="BOL4.4" localSheetId="8">#REF!</definedName>
    <definedName name="BOL4.4">#REF!</definedName>
    <definedName name="coachen">[1]Vakkenplan_klassen!$O$2:$O$43</definedName>
    <definedName name="contactdag" localSheetId="3">'[1]Normen en data'!#REF!</definedName>
    <definedName name="contactdag" localSheetId="4">'[1]Normen en data'!#REF!</definedName>
    <definedName name="contactdag" localSheetId="5">'[1]Normen en data'!#REF!</definedName>
    <definedName name="contactdag" localSheetId="8">'[1]Normen en data'!#REF!</definedName>
    <definedName name="contactdag" localSheetId="0">'[1]Normen en data'!#REF!</definedName>
    <definedName name="contactdag">'[1]Normen en data'!#REF!</definedName>
    <definedName name="_xlnm.Criteria" localSheetId="3">#REF!</definedName>
    <definedName name="_xlnm.Criteria" localSheetId="4">#REF!</definedName>
    <definedName name="_xlnm.Criteria" localSheetId="5">#REF!</definedName>
    <definedName name="_xlnm.Criteria" localSheetId="8">#REF!</definedName>
    <definedName name="_xlnm.Criteria" localSheetId="0">#REF!</definedName>
    <definedName name="_xlnm.Criteria">#REF!</definedName>
    <definedName name="_xlnm.Database" localSheetId="3">#REF!</definedName>
    <definedName name="_xlnm.Database" localSheetId="4">#REF!</definedName>
    <definedName name="_xlnm.Database" localSheetId="5">#REF!</definedName>
    <definedName name="_xlnm.Database" localSheetId="8">#REF!</definedName>
    <definedName name="_xlnm.Database" localSheetId="0">#REF!</definedName>
    <definedName name="_xlnm.Database">#REF!</definedName>
    <definedName name="dier">[1]Vakkenplan_klassen!$T$2:$T$43</definedName>
    <definedName name="dier_2">[1]Vakkenplan_klassen!$AQ$2:$AQ$43</definedName>
    <definedName name="Duits_1">[1]Vakkenplan_klassen!$L$2:$L$43</definedName>
    <definedName name="Duits_A1_A2">[1]Vakkenplan_klassen!$AF$2:$AF$43</definedName>
    <definedName name="Engels_A2_A1">[1]Vakkenplan_klassen!$J$2:$J$43</definedName>
    <definedName name="Engels_B1_A2">[1]Vakkenplan_klassen!$K$2:$K$43</definedName>
    <definedName name="groen">[1]Vakkenplan_klassen!$Z$2:$Z$43</definedName>
    <definedName name="Groen_2">[1]Vakkenplan_klassen!$AO$2:$AO$43</definedName>
    <definedName name="ID">[1]Vakkenplan_klassen!$X$2:$X$43</definedName>
    <definedName name="ID_2">[1]Vakkenplan_klassen!$AN$2:$AN$43</definedName>
    <definedName name="IIVO">'[1]Normen en data'!$C$13</definedName>
    <definedName name="IIVOBBL">'[1]Normen en data'!$C$17</definedName>
    <definedName name="inge">[1]Vakkenplan_klassen!$AG$2:$AG$43</definedName>
    <definedName name="introductiedag" localSheetId="3">'[1]Normen en data'!#REF!</definedName>
    <definedName name="introductiedag" localSheetId="4">'[1]Normen en data'!#REF!</definedName>
    <definedName name="introductiedag" localSheetId="5">'[1]Normen en data'!#REF!</definedName>
    <definedName name="introductiedag" localSheetId="8">'[1]Normen en data'!#REF!</definedName>
    <definedName name="introductiedag" localSheetId="0">'[1]Normen en data'!#REF!</definedName>
    <definedName name="introductiedag">'[1]Normen en data'!#REF!</definedName>
    <definedName name="ipdr">[1]Vakkenplan_klassen!$AL$2:$AL$43</definedName>
    <definedName name="lesdag" localSheetId="3">'[1]Normen en data'!#REF!</definedName>
    <definedName name="lesdag" localSheetId="4">'[1]Normen en data'!#REF!</definedName>
    <definedName name="lesdag" localSheetId="5">'[1]Normen en data'!#REF!</definedName>
    <definedName name="lesdag" localSheetId="8">'[1]Normen en data'!#REF!</definedName>
    <definedName name="lesdag" localSheetId="0">'[1]Normen en data'!#REF!</definedName>
    <definedName name="lesdag">'[1]Normen en data'!#REF!</definedName>
    <definedName name="lessen">'[1]Normen en data'!$C$14</definedName>
    <definedName name="lessenBBL">'[1]Normen en data'!$C$18</definedName>
    <definedName name="lesweken">[1]Vakkenplan_klassen!$C$2:$C$43</definedName>
    <definedName name="Nederlands_2F">[1]Vakkenplan_klassen!$H$2:$H$43</definedName>
    <definedName name="Nederlands_3F">[1]Vakkenplan_klassen!$I$2:$I$43</definedName>
    <definedName name="nulurendagen">"{""V"",""s"",""J""}"</definedName>
    <definedName name="_xlnm.Extract" localSheetId="3">#REF!</definedName>
    <definedName name="_xlnm.Extract" localSheetId="4">#REF!</definedName>
    <definedName name="_xlnm.Extract" localSheetId="5">#REF!</definedName>
    <definedName name="_xlnm.Extract" localSheetId="8">#REF!</definedName>
    <definedName name="_xlnm.Extract" localSheetId="0">#REF!</definedName>
    <definedName name="_xlnm.Extract">#REF!</definedName>
    <definedName name="paard">[1]Vakkenplan_klassen!$W$2:$W$43</definedName>
    <definedName name="plantenteelt">[1]Vakkenplan_klassen!$AA$2:$AA$43</definedName>
    <definedName name="plantenteelt_2">[1]Vakkenplan_klassen!$AP$2:$AP$43</definedName>
    <definedName name="projectdag">'[1]Normen en data'!$C$24</definedName>
    <definedName name="pvb">'[1]Normen en data'!$C$31</definedName>
    <definedName name="rekenen_2F">[1]Vakkenplan_klassen!$F$2:$G$43</definedName>
    <definedName name="rekenen_3F">[1]Vakkenplan_klassen!$G$2:$G$43</definedName>
    <definedName name="RT">'[1]Normen en data'!$C$30</definedName>
    <definedName name="scheikunde">[1]Vakkenplan_klassen!$AT$2:$AT$43</definedName>
    <definedName name="slb">[1]Vakkenplan_klassen!$N$2:$N$43</definedName>
    <definedName name="Stagebezoek">'[1]Normen en data'!$C$29</definedName>
    <definedName name="stagedag">'[1]Normen en data'!$C$23</definedName>
    <definedName name="terugkomdag" localSheetId="3">'[1]Normen en data'!#REF!</definedName>
    <definedName name="terugkomdag" localSheetId="4">'[1]Normen en data'!#REF!</definedName>
    <definedName name="terugkomdag" localSheetId="5">'[1]Normen en data'!#REF!</definedName>
    <definedName name="terugkomdag" localSheetId="8">'[1]Normen en data'!#REF!</definedName>
    <definedName name="terugkomdag" localSheetId="0">'[1]Normen en data'!#REF!</definedName>
    <definedName name="terugkomdag">'[1]Normen en data'!#REF!</definedName>
    <definedName name="toetsdag" localSheetId="3">'[1]Normen en data'!#REF!</definedName>
    <definedName name="toetsdag" localSheetId="4">'[1]Normen en data'!#REF!</definedName>
    <definedName name="toetsdag" localSheetId="5">'[1]Normen en data'!#REF!</definedName>
    <definedName name="toetsdag" localSheetId="8">'[1]Normen en data'!#REF!</definedName>
    <definedName name="toetsdag">'[1]Normen en data'!#REF!</definedName>
    <definedName name="togd">[1]Vakkenplan_klassen!$AJ$2:$AJ$43</definedName>
    <definedName name="trace" localSheetId="3" hidden="1">#REF!,#REF!</definedName>
    <definedName name="trace" localSheetId="4" hidden="1">#REF!,#REF!</definedName>
    <definedName name="trace" localSheetId="5" hidden="1">#REF!,#REF!</definedName>
    <definedName name="trace" localSheetId="8" hidden="1">#REF!,#REF!</definedName>
    <definedName name="trace" localSheetId="0" hidden="1">#REF!,#REF!</definedName>
    <definedName name="trace" hidden="1">#REF!,#REF!</definedName>
    <definedName name="trainen">[1]Vakkenplan_klassen!$AM$2:$AM$43</definedName>
    <definedName name="uitvoer" localSheetId="3">#REF!</definedName>
    <definedName name="uitvoer" localSheetId="4">#REF!</definedName>
    <definedName name="uitvoer" localSheetId="5">#REF!</definedName>
    <definedName name="uitvoer" localSheetId="8">#REF!</definedName>
    <definedName name="uitvoer" localSheetId="0">#REF!</definedName>
    <definedName name="uitvoer">#REF!</definedName>
    <definedName name="vath">[1]Vakkenplan_klassen!$AK$2:$AK$43</definedName>
    <definedName name="vet">[1]Vakkenplan_klassen!$U$2:$U$43</definedName>
    <definedName name="vet_3" localSheetId="3">[1]Vakkenplan_klassen!#REF!</definedName>
    <definedName name="vet_3" localSheetId="4">[1]Vakkenplan_klassen!#REF!</definedName>
    <definedName name="vet_3" localSheetId="5">[1]Vakkenplan_klassen!#REF!</definedName>
    <definedName name="vet_3" localSheetId="8">[1]Vakkenplan_klassen!#REF!</definedName>
    <definedName name="vet_3" localSheetId="0">[1]Vakkenplan_klassen!#REF!</definedName>
    <definedName name="vet_3">[1]Vakkenplan_klassen!#REF!</definedName>
    <definedName name="vormgeving" localSheetId="3">[1]Vakkenplan_klassen!#REF!</definedName>
    <definedName name="vormgeving" localSheetId="4">[1]Vakkenplan_klassen!#REF!</definedName>
    <definedName name="vormgeving" localSheetId="5">[1]Vakkenplan_klassen!#REF!</definedName>
    <definedName name="vormgeving" localSheetId="8">[1]Vakkenplan_klassen!#REF!</definedName>
    <definedName name="vormgeving">[1]Vakkenplan_klassen!#REF!</definedName>
    <definedName name="vzpd">[1]Vakkenplan_klassen!$AH$2:$AH$43</definedName>
    <definedName name="wiskunde">[1]Vakkenplan_klassen!$AS$2:$AS$43</definedName>
    <definedName name="Z_0BDE49B7_1992_4ADE_924B_E1535F185DE0_.wvu.Cols" localSheetId="3" hidden="1">#REF!,#REF!</definedName>
    <definedName name="Z_0BDE49B7_1992_4ADE_924B_E1535F185DE0_.wvu.Cols" localSheetId="4" hidden="1">#REF!,#REF!</definedName>
    <definedName name="Z_0BDE49B7_1992_4ADE_924B_E1535F185DE0_.wvu.Cols" localSheetId="5" hidden="1">#REF!,#REF!</definedName>
    <definedName name="Z_0BDE49B7_1992_4ADE_924B_E1535F185DE0_.wvu.Cols" localSheetId="8" hidden="1">#REF!,#REF!</definedName>
    <definedName name="Z_0BDE49B7_1992_4ADE_924B_E1535F185DE0_.wvu.Cols" localSheetId="0" hidden="1">#REF!,#REF!</definedName>
    <definedName name="Z_0BDE49B7_1992_4ADE_924B_E1535F185DE0_.wvu.Cols" hidden="1">#REF!,#REF!</definedName>
    <definedName name="Z_0BDE49B7_1992_4ADE_924B_E1535F185DE0_.wvu.FilterData" localSheetId="3" hidden="1">#REF!</definedName>
    <definedName name="Z_0BDE49B7_1992_4ADE_924B_E1535F185DE0_.wvu.FilterData" localSheetId="4" hidden="1">#REF!</definedName>
    <definedName name="Z_0BDE49B7_1992_4ADE_924B_E1535F185DE0_.wvu.FilterData" localSheetId="5" hidden="1">#REF!</definedName>
    <definedName name="Z_0BDE49B7_1992_4ADE_924B_E1535F185DE0_.wvu.FilterData" localSheetId="8" hidden="1">#REF!</definedName>
    <definedName name="Z_0BDE49B7_1992_4ADE_924B_E1535F185DE0_.wvu.FilterData" localSheetId="0" hidden="1">#REF!</definedName>
    <definedName name="Z_0BDE49B7_1992_4ADE_924B_E1535F185DE0_.wvu.FilterData" hidden="1">#REF!</definedName>
    <definedName name="Z_D14D9A5B_5A2C_4656_BEC1_EAD70C898CE8_.wvu.Cols" localSheetId="3" hidden="1">#REF!,#REF!</definedName>
    <definedName name="Z_D14D9A5B_5A2C_4656_BEC1_EAD70C898CE8_.wvu.Cols" localSheetId="4" hidden="1">#REF!,#REF!</definedName>
    <definedName name="Z_D14D9A5B_5A2C_4656_BEC1_EAD70C898CE8_.wvu.Cols" localSheetId="5" hidden="1">#REF!,#REF!</definedName>
    <definedName name="Z_D14D9A5B_5A2C_4656_BEC1_EAD70C898CE8_.wvu.Cols" localSheetId="8" hidden="1">#REF!,#REF!</definedName>
    <definedName name="Z_D14D9A5B_5A2C_4656_BEC1_EAD70C898CE8_.wvu.Cols" localSheetId="0" hidden="1">#REF!,#REF!</definedName>
    <definedName name="Z_D14D9A5B_5A2C_4656_BEC1_EAD70C898CE8_.wvu.Cols" hidden="1">#REF!,#REF!</definedName>
    <definedName name="Z_D14D9A5B_5A2C_4656_BEC1_EAD70C898CE8_.wvu.FilterData" localSheetId="3" hidden="1">#REF!</definedName>
    <definedName name="Z_D14D9A5B_5A2C_4656_BEC1_EAD70C898CE8_.wvu.FilterData" localSheetId="4" hidden="1">#REF!</definedName>
    <definedName name="Z_D14D9A5B_5A2C_4656_BEC1_EAD70C898CE8_.wvu.FilterData" localSheetId="5" hidden="1">#REF!</definedName>
    <definedName name="Z_D14D9A5B_5A2C_4656_BEC1_EAD70C898CE8_.wvu.FilterData" localSheetId="8" hidden="1">#REF!</definedName>
    <definedName name="Z_D14D9A5B_5A2C_4656_BEC1_EAD70C898CE8_.wvu.FilterData" localSheetId="0" hidden="1">#REF!</definedName>
    <definedName name="Z_D14D9A5B_5A2C_4656_BEC1_EAD70C898CE8_.wvu.FilterData" hidden="1">#REF!</definedName>
    <definedName name="Z_D14D9A5B_5A2C_4656_BEC1_EAD70C898CE8_.wvu.Rows" localSheetId="3" hidden="1">#REF!,#REF!,#REF!,#REF!</definedName>
    <definedName name="Z_D14D9A5B_5A2C_4656_BEC1_EAD70C898CE8_.wvu.Rows" localSheetId="4" hidden="1">#REF!,#REF!,#REF!,#REF!</definedName>
    <definedName name="Z_D14D9A5B_5A2C_4656_BEC1_EAD70C898CE8_.wvu.Rows" localSheetId="5" hidden="1">#REF!,#REF!,#REF!,#REF!</definedName>
    <definedName name="Z_D14D9A5B_5A2C_4656_BEC1_EAD70C898CE8_.wvu.Rows" localSheetId="8" hidden="1">#REF!,#REF!,#REF!,#REF!</definedName>
    <definedName name="Z_D14D9A5B_5A2C_4656_BEC1_EAD70C898CE8_.wvu.Rows" localSheetId="0" hidden="1">#REF!,#REF!,#REF!,#REF!</definedName>
    <definedName name="Z_D14D9A5B_5A2C_4656_BEC1_EAD70C898CE8_.wvu.Rows" hidden="1">#REF!,#REF!,#REF!,#REF!</definedName>
    <definedName name="zorg">[1]Vakkenplan_klassen!$R$2:$R$43</definedName>
  </definedNames>
  <calcPr calcId="145621"/>
</workbook>
</file>

<file path=xl/calcChain.xml><?xml version="1.0" encoding="utf-8"?>
<calcChain xmlns="http://schemas.openxmlformats.org/spreadsheetml/2006/main">
  <c r="AX53" i="99" l="1"/>
  <c r="AX54" i="99"/>
  <c r="AX55" i="99"/>
  <c r="AX56" i="99"/>
  <c r="AX57" i="99"/>
  <c r="AX58" i="99"/>
  <c r="AX59" i="99"/>
  <c r="AX60" i="99"/>
  <c r="AX61" i="99"/>
  <c r="AX62" i="99"/>
  <c r="AX63" i="99"/>
  <c r="AX64" i="99"/>
  <c r="AX65" i="99"/>
  <c r="AX66" i="99"/>
  <c r="AX67" i="99"/>
  <c r="AX68" i="99"/>
  <c r="AX69" i="99"/>
  <c r="AX70" i="99"/>
  <c r="AX71" i="99"/>
  <c r="AX72" i="99"/>
  <c r="AX73" i="99"/>
  <c r="AX74" i="99"/>
  <c r="AX75" i="99"/>
  <c r="AX76" i="99"/>
  <c r="AX77" i="99"/>
  <c r="AX78" i="99"/>
  <c r="AX79" i="99"/>
  <c r="AX80" i="99"/>
  <c r="AX81" i="99"/>
  <c r="AX82" i="99"/>
  <c r="AX83" i="99"/>
  <c r="AX85" i="99"/>
  <c r="AW85" i="99"/>
  <c r="AV85" i="99"/>
  <c r="AU85" i="99"/>
  <c r="AT85" i="99"/>
  <c r="AS85" i="99"/>
  <c r="AR85" i="99"/>
  <c r="AQ85" i="99"/>
  <c r="AP85" i="99"/>
  <c r="AO85" i="99"/>
  <c r="AN85" i="99"/>
  <c r="AM85" i="99"/>
  <c r="AL85" i="99"/>
  <c r="AK85" i="99"/>
  <c r="AJ85" i="99"/>
  <c r="AI85" i="99"/>
  <c r="AH85" i="99"/>
  <c r="AG85" i="99"/>
  <c r="AF85" i="99"/>
  <c r="AE85" i="99"/>
  <c r="AD85" i="99"/>
  <c r="AC85" i="99"/>
  <c r="AB85" i="99"/>
  <c r="AA85" i="99"/>
  <c r="Z85" i="99"/>
  <c r="Y85" i="99"/>
  <c r="X85" i="99"/>
  <c r="W85" i="99"/>
  <c r="V85" i="99"/>
  <c r="U85" i="99"/>
  <c r="T85" i="99"/>
  <c r="S85" i="99"/>
  <c r="R85" i="99"/>
  <c r="Q85" i="99"/>
  <c r="P85" i="99"/>
  <c r="O85" i="99"/>
  <c r="N85" i="99"/>
  <c r="M85" i="99"/>
  <c r="L85" i="99"/>
  <c r="K85" i="99"/>
  <c r="J85" i="99"/>
  <c r="I85" i="99"/>
  <c r="H85" i="99"/>
  <c r="G85" i="99"/>
  <c r="F85" i="99"/>
  <c r="E85" i="99"/>
  <c r="D85" i="99"/>
  <c r="C85" i="99"/>
  <c r="AY66" i="99"/>
  <c r="AV49" i="99"/>
  <c r="AW49" i="99"/>
  <c r="AX49" i="99"/>
  <c r="AM49" i="99"/>
  <c r="AN49" i="99"/>
  <c r="AO49" i="99"/>
  <c r="AP49" i="99"/>
  <c r="AQ49" i="99"/>
  <c r="AR49" i="99"/>
  <c r="AS49" i="99"/>
  <c r="AT49" i="99"/>
  <c r="AE49" i="99"/>
  <c r="AF49" i="99"/>
  <c r="AG49" i="99"/>
  <c r="AH49" i="99"/>
  <c r="AI49" i="99"/>
  <c r="AJ49" i="99"/>
  <c r="AK49" i="99"/>
  <c r="Z49" i="99"/>
  <c r="AA49" i="99"/>
  <c r="AB49" i="99"/>
  <c r="AC49" i="99"/>
  <c r="R49" i="99"/>
  <c r="S49" i="99"/>
  <c r="T49" i="99"/>
  <c r="U49" i="99"/>
  <c r="V49" i="99"/>
  <c r="W49" i="99"/>
  <c r="X49" i="99"/>
  <c r="I49" i="99"/>
  <c r="J49" i="99"/>
  <c r="K49" i="99"/>
  <c r="L49" i="99"/>
  <c r="M49" i="99"/>
  <c r="N49" i="99"/>
  <c r="O49" i="99"/>
  <c r="C49" i="99"/>
  <c r="D49" i="99"/>
  <c r="E49" i="99"/>
  <c r="F49" i="99"/>
  <c r="G49" i="99"/>
  <c r="V48" i="99"/>
  <c r="W48" i="99"/>
  <c r="X48" i="99"/>
  <c r="Y48" i="99"/>
  <c r="Z48" i="99"/>
  <c r="AA48" i="99"/>
  <c r="AB48" i="99"/>
  <c r="AC48" i="99"/>
  <c r="AD48" i="99"/>
  <c r="AE48" i="99"/>
  <c r="AF48" i="99"/>
  <c r="AG48" i="99"/>
  <c r="AH48" i="99"/>
  <c r="AI48" i="99"/>
  <c r="AJ48" i="99"/>
  <c r="AK48" i="99"/>
  <c r="AL48" i="99"/>
  <c r="AM48" i="99"/>
  <c r="AN48" i="99"/>
  <c r="AO48" i="99"/>
  <c r="AP48" i="99"/>
  <c r="AQ48" i="99"/>
  <c r="AR48" i="99"/>
  <c r="AS48" i="99"/>
  <c r="AT48" i="99"/>
  <c r="AU48" i="99"/>
  <c r="AV48" i="99"/>
  <c r="AW48" i="99"/>
  <c r="AX48" i="99"/>
  <c r="AW39" i="99"/>
  <c r="AV39" i="99"/>
  <c r="AU39" i="99"/>
  <c r="AT39" i="99"/>
  <c r="AS39" i="99"/>
  <c r="AR39" i="99"/>
  <c r="AQ39" i="99"/>
  <c r="AP39" i="99"/>
  <c r="AO39" i="99"/>
  <c r="AN39" i="99"/>
  <c r="AM39" i="99"/>
  <c r="AL39" i="99"/>
  <c r="AK39" i="99"/>
  <c r="AJ39" i="99"/>
  <c r="AI39" i="99"/>
  <c r="AH39" i="99"/>
  <c r="AG39" i="99"/>
  <c r="AF39" i="99"/>
  <c r="AE39" i="99"/>
  <c r="AD39" i="99"/>
  <c r="AC39" i="99"/>
  <c r="AB39" i="99"/>
  <c r="AA39" i="99"/>
  <c r="Z39" i="99"/>
  <c r="Y39" i="99"/>
  <c r="X39" i="99"/>
  <c r="W39" i="99"/>
  <c r="V39" i="99"/>
  <c r="U39" i="99"/>
  <c r="T39" i="99"/>
  <c r="S39" i="99"/>
  <c r="R39" i="99"/>
  <c r="Q39" i="99"/>
  <c r="P39" i="99"/>
  <c r="O39" i="99"/>
  <c r="N39" i="99"/>
  <c r="M39" i="99"/>
  <c r="L39" i="99"/>
  <c r="K39" i="99"/>
  <c r="J39" i="99"/>
  <c r="I39" i="99"/>
  <c r="H39" i="99"/>
  <c r="G39" i="99"/>
  <c r="F39" i="99"/>
  <c r="E39" i="99"/>
  <c r="D39" i="99"/>
  <c r="C39" i="99"/>
  <c r="AX35" i="99"/>
  <c r="AX34" i="99"/>
  <c r="AX33" i="99"/>
  <c r="AX32" i="99"/>
  <c r="AX31" i="99"/>
  <c r="AX28" i="99"/>
  <c r="AX27" i="99"/>
  <c r="AX26" i="99"/>
  <c r="AX25" i="99"/>
  <c r="AX24" i="99"/>
  <c r="AX23" i="99"/>
  <c r="AX22" i="99"/>
  <c r="AX21" i="99"/>
  <c r="AX20" i="99"/>
  <c r="AX19" i="99"/>
  <c r="AX18" i="99"/>
  <c r="AX17" i="99"/>
  <c r="AX16" i="99"/>
  <c r="AX14" i="99"/>
  <c r="AX12" i="99"/>
  <c r="AV9" i="99"/>
  <c r="AW9" i="99"/>
  <c r="AX9" i="99"/>
  <c r="AM9" i="99"/>
  <c r="AN9" i="99"/>
  <c r="AO9" i="99"/>
  <c r="AP9" i="99"/>
  <c r="AQ9" i="99"/>
  <c r="AR9" i="99"/>
  <c r="AS9" i="99"/>
  <c r="AT9" i="99"/>
  <c r="AE9" i="99"/>
  <c r="AF9" i="99"/>
  <c r="AG9" i="99"/>
  <c r="AH9" i="99"/>
  <c r="AI9" i="99"/>
  <c r="AJ9" i="99"/>
  <c r="AK9" i="99"/>
  <c r="Z9" i="99"/>
  <c r="AA9" i="99"/>
  <c r="AB9" i="99"/>
  <c r="AC9" i="99"/>
  <c r="R9" i="99"/>
  <c r="S9" i="99"/>
  <c r="T9" i="99"/>
  <c r="U9" i="99"/>
  <c r="V9" i="99"/>
  <c r="W9" i="99"/>
  <c r="X9" i="99"/>
  <c r="I9" i="99"/>
  <c r="J9" i="99"/>
  <c r="K9" i="99"/>
  <c r="L9" i="99"/>
  <c r="M9" i="99"/>
  <c r="N9" i="99"/>
  <c r="O9" i="99"/>
  <c r="C9" i="99"/>
  <c r="D9" i="99"/>
  <c r="E9" i="99"/>
  <c r="F9" i="99"/>
  <c r="G9" i="99"/>
  <c r="V8" i="99"/>
  <c r="W8" i="99"/>
  <c r="X8" i="99"/>
  <c r="Y8" i="99"/>
  <c r="Z8" i="99"/>
  <c r="AA8" i="99"/>
  <c r="AB8" i="99"/>
  <c r="AC8" i="99"/>
  <c r="AD8" i="99"/>
  <c r="AE8" i="99"/>
  <c r="AF8" i="99"/>
  <c r="AG8" i="99"/>
  <c r="AH8" i="99"/>
  <c r="AI8" i="99"/>
  <c r="AJ8" i="99"/>
  <c r="AK8" i="99"/>
  <c r="AL8" i="99"/>
  <c r="AM8" i="99"/>
  <c r="AN8" i="99"/>
  <c r="AO8" i="99"/>
  <c r="AP8" i="99"/>
  <c r="AQ8" i="99"/>
  <c r="AR8" i="99"/>
  <c r="AS8" i="99"/>
  <c r="AT8" i="99"/>
  <c r="AU8" i="99"/>
  <c r="AV8" i="99"/>
  <c r="AW8" i="99"/>
  <c r="AX8" i="99"/>
  <c r="Q284" i="93"/>
  <c r="AC284" i="93"/>
  <c r="AQ284" i="93"/>
  <c r="BB284" i="93"/>
  <c r="BD284" i="93"/>
  <c r="Q285" i="93"/>
  <c r="AC285" i="93"/>
  <c r="AQ285" i="93"/>
  <c r="BB285" i="93"/>
  <c r="BD285" i="93"/>
  <c r="Q286" i="93"/>
  <c r="AC286" i="93"/>
  <c r="AQ286" i="93"/>
  <c r="BB286" i="93"/>
  <c r="BD286" i="93"/>
  <c r="Q287" i="93"/>
  <c r="AC287" i="93"/>
  <c r="AQ287" i="93"/>
  <c r="BB287" i="93"/>
  <c r="BD287" i="93"/>
  <c r="Q288" i="93"/>
  <c r="AC288" i="93"/>
  <c r="AQ288" i="93"/>
  <c r="BB288" i="93"/>
  <c r="BD288" i="93"/>
  <c r="BD289" i="93"/>
  <c r="J61" i="11"/>
  <c r="J60" i="11"/>
  <c r="Q270" i="93"/>
  <c r="AC270" i="93"/>
  <c r="AQ270" i="93"/>
  <c r="BB270" i="93"/>
  <c r="BD270" i="93"/>
  <c r="Q271" i="93"/>
  <c r="AC271" i="93"/>
  <c r="AQ271" i="93"/>
  <c r="BB271" i="93"/>
  <c r="BD271" i="93"/>
  <c r="Q272" i="93"/>
  <c r="AC272" i="93"/>
  <c r="AQ272" i="93"/>
  <c r="BB272" i="93"/>
  <c r="BD272" i="93"/>
  <c r="Q273" i="93"/>
  <c r="AC273" i="93"/>
  <c r="AQ273" i="93"/>
  <c r="BB273" i="93"/>
  <c r="BD273" i="93"/>
  <c r="Q274" i="93"/>
  <c r="AC274" i="93"/>
  <c r="AQ274" i="93"/>
  <c r="BB274" i="93"/>
  <c r="BD274" i="93"/>
  <c r="BD275" i="93"/>
  <c r="J59" i="11" s="1"/>
  <c r="Q263" i="93"/>
  <c r="AC263" i="93"/>
  <c r="AQ263" i="93"/>
  <c r="BB263" i="93"/>
  <c r="BD263" i="93"/>
  <c r="Q264" i="93"/>
  <c r="AC264" i="93"/>
  <c r="AQ264" i="93"/>
  <c r="BB264" i="93"/>
  <c r="BD264" i="93"/>
  <c r="Q265" i="93"/>
  <c r="AC265" i="93"/>
  <c r="AQ265" i="93"/>
  <c r="BB265" i="93"/>
  <c r="BD265" i="93"/>
  <c r="Q266" i="93"/>
  <c r="AC266" i="93"/>
  <c r="AQ266" i="93"/>
  <c r="BB266" i="93"/>
  <c r="BD266" i="93"/>
  <c r="Q267" i="93"/>
  <c r="AC267" i="93"/>
  <c r="AQ267" i="93"/>
  <c r="BB267" i="93"/>
  <c r="BD267" i="93"/>
  <c r="BD268" i="93"/>
  <c r="J58" i="11" s="1"/>
  <c r="Q256" i="93"/>
  <c r="AC256" i="93"/>
  <c r="AQ256" i="93"/>
  <c r="BB256" i="93"/>
  <c r="BD256" i="93"/>
  <c r="Q257" i="93"/>
  <c r="AC257" i="93"/>
  <c r="AQ257" i="93"/>
  <c r="BB257" i="93"/>
  <c r="BD257" i="93"/>
  <c r="Q258" i="93"/>
  <c r="AC258" i="93"/>
  <c r="AQ258" i="93"/>
  <c r="BB258" i="93"/>
  <c r="BD258" i="93"/>
  <c r="Q259" i="93"/>
  <c r="AC259" i="93"/>
  <c r="AQ259" i="93"/>
  <c r="BB259" i="93"/>
  <c r="BD259" i="93"/>
  <c r="Q260" i="93"/>
  <c r="AC260" i="93"/>
  <c r="AQ260" i="93"/>
  <c r="BB260" i="93"/>
  <c r="BD260" i="93"/>
  <c r="Q249" i="93"/>
  <c r="AC249" i="93"/>
  <c r="AQ249" i="93"/>
  <c r="BB249" i="93"/>
  <c r="BD249" i="93"/>
  <c r="Q250" i="93"/>
  <c r="AC250" i="93"/>
  <c r="AQ250" i="93"/>
  <c r="BB250" i="93"/>
  <c r="BD250" i="93"/>
  <c r="Q251" i="93"/>
  <c r="AC251" i="93"/>
  <c r="AQ251" i="93"/>
  <c r="BB251" i="93"/>
  <c r="BD251" i="93"/>
  <c r="Q252" i="93"/>
  <c r="AC252" i="93"/>
  <c r="AQ252" i="93"/>
  <c r="BB252" i="93"/>
  <c r="BD252" i="93"/>
  <c r="Q253" i="93"/>
  <c r="AC253" i="93"/>
  <c r="AQ253" i="93"/>
  <c r="BB253" i="93"/>
  <c r="BD253" i="93"/>
  <c r="Q242" i="93"/>
  <c r="AC242" i="93"/>
  <c r="AQ242" i="93"/>
  <c r="BB242" i="93"/>
  <c r="BD242" i="93"/>
  <c r="Q243" i="93"/>
  <c r="AC243" i="93"/>
  <c r="AQ243" i="93"/>
  <c r="BB243" i="93"/>
  <c r="BD243" i="93"/>
  <c r="Q244" i="93"/>
  <c r="AC244" i="93"/>
  <c r="AQ244" i="93"/>
  <c r="BB244" i="93"/>
  <c r="BD244" i="93"/>
  <c r="Q245" i="93"/>
  <c r="AC245" i="93"/>
  <c r="AQ245" i="93"/>
  <c r="BB245" i="93"/>
  <c r="BD245" i="93"/>
  <c r="Q246" i="93"/>
  <c r="AC246" i="93"/>
  <c r="AQ246" i="93"/>
  <c r="BB246" i="93"/>
  <c r="BD246" i="93"/>
  <c r="Q235" i="93"/>
  <c r="AC235" i="93"/>
  <c r="AQ235" i="93"/>
  <c r="BB235" i="93"/>
  <c r="BD235" i="93"/>
  <c r="Q236" i="93"/>
  <c r="AC236" i="93"/>
  <c r="AQ236" i="93"/>
  <c r="BB236" i="93"/>
  <c r="BD236" i="93"/>
  <c r="Q237" i="93"/>
  <c r="AC237" i="93"/>
  <c r="AQ237" i="93"/>
  <c r="BB237" i="93"/>
  <c r="BD237" i="93"/>
  <c r="Q238" i="93"/>
  <c r="AC238" i="93"/>
  <c r="AQ238" i="93"/>
  <c r="BB238" i="93"/>
  <c r="BD238" i="93"/>
  <c r="Q239" i="93"/>
  <c r="AC239" i="93"/>
  <c r="AQ239" i="93"/>
  <c r="BB239" i="93"/>
  <c r="BD239" i="93"/>
  <c r="BD240" i="93"/>
  <c r="J54" i="11" s="1"/>
  <c r="Q228" i="93"/>
  <c r="AC228" i="93"/>
  <c r="AQ228" i="93"/>
  <c r="BB228" i="93"/>
  <c r="BD228" i="93"/>
  <c r="Q229" i="93"/>
  <c r="AC229" i="93"/>
  <c r="AQ229" i="93"/>
  <c r="BB229" i="93"/>
  <c r="BD229" i="93"/>
  <c r="Q230" i="93"/>
  <c r="AC230" i="93"/>
  <c r="AQ230" i="93"/>
  <c r="BB230" i="93"/>
  <c r="BD230" i="93"/>
  <c r="Q231" i="93"/>
  <c r="AC231" i="93"/>
  <c r="AQ231" i="93"/>
  <c r="BB231" i="93"/>
  <c r="BD231" i="93"/>
  <c r="Q232" i="93"/>
  <c r="AC232" i="93"/>
  <c r="AQ232" i="93"/>
  <c r="BB232" i="93"/>
  <c r="BD232" i="93"/>
  <c r="BD233" i="93"/>
  <c r="J53" i="11"/>
  <c r="Q221" i="93"/>
  <c r="AC221" i="93"/>
  <c r="AQ221" i="93"/>
  <c r="BB221" i="93"/>
  <c r="BD221" i="93"/>
  <c r="Q222" i="93"/>
  <c r="AC222" i="93"/>
  <c r="AQ222" i="93"/>
  <c r="BB222" i="93"/>
  <c r="BD222" i="93"/>
  <c r="Q223" i="93"/>
  <c r="AC223" i="93"/>
  <c r="AQ223" i="93"/>
  <c r="BB223" i="93"/>
  <c r="BD223" i="93"/>
  <c r="Q224" i="93"/>
  <c r="AC224" i="93"/>
  <c r="AQ224" i="93"/>
  <c r="BB224" i="93"/>
  <c r="BD224" i="93"/>
  <c r="Q225" i="93"/>
  <c r="AC225" i="93"/>
  <c r="AQ225" i="93"/>
  <c r="BB225" i="93"/>
  <c r="BD225" i="93"/>
  <c r="BD226" i="93"/>
  <c r="J52" i="11" s="1"/>
  <c r="A283" i="93"/>
  <c r="A276" i="93"/>
  <c r="A269" i="93"/>
  <c r="A262" i="93"/>
  <c r="A255" i="93"/>
  <c r="A248" i="93"/>
  <c r="A241" i="93"/>
  <c r="A234" i="93"/>
  <c r="A227" i="93"/>
  <c r="A220" i="93"/>
  <c r="BE289" i="93"/>
  <c r="AQ289" i="93"/>
  <c r="Q289" i="93"/>
  <c r="BB289" i="93"/>
  <c r="AC289" i="93"/>
  <c r="BE282" i="93"/>
  <c r="BB281" i="93"/>
  <c r="AQ281" i="93"/>
  <c r="AC281" i="93"/>
  <c r="Q281" i="93"/>
  <c r="BD281" i="93"/>
  <c r="BB280" i="93"/>
  <c r="AQ280" i="93"/>
  <c r="AC280" i="93"/>
  <c r="Q280" i="93"/>
  <c r="BD280" i="93"/>
  <c r="BB279" i="93"/>
  <c r="AQ279" i="93"/>
  <c r="AC279" i="93"/>
  <c r="Q279" i="93"/>
  <c r="BD279" i="93"/>
  <c r="BB278" i="93"/>
  <c r="AQ278" i="93"/>
  <c r="AQ277" i="93"/>
  <c r="AQ282" i="93"/>
  <c r="AC278" i="93"/>
  <c r="Q278" i="93"/>
  <c r="Q277" i="93"/>
  <c r="Q282" i="93"/>
  <c r="BB277" i="93"/>
  <c r="BB282" i="93"/>
  <c r="AC277" i="93"/>
  <c r="AC282" i="93"/>
  <c r="BD277" i="93"/>
  <c r="BE275" i="93"/>
  <c r="AQ275" i="93"/>
  <c r="Q275" i="93"/>
  <c r="BB275" i="93"/>
  <c r="AC275" i="93"/>
  <c r="BE268" i="93"/>
  <c r="AQ268" i="93"/>
  <c r="Q268" i="93"/>
  <c r="BB268" i="93"/>
  <c r="AC268" i="93"/>
  <c r="BE261" i="93"/>
  <c r="AQ261" i="93"/>
  <c r="Q261" i="93"/>
  <c r="BB261" i="93"/>
  <c r="AC261" i="93"/>
  <c r="BE254" i="93"/>
  <c r="AQ254" i="93"/>
  <c r="Q254" i="93"/>
  <c r="BB254" i="93"/>
  <c r="AC254" i="93"/>
  <c r="BE247" i="93"/>
  <c r="AQ247" i="93"/>
  <c r="Q247" i="93"/>
  <c r="BB247" i="93"/>
  <c r="AC247" i="93"/>
  <c r="BE240" i="93"/>
  <c r="AQ240" i="93"/>
  <c r="BB240" i="93"/>
  <c r="AC240" i="93"/>
  <c r="BE233" i="93"/>
  <c r="AQ233" i="93"/>
  <c r="Q233" i="93"/>
  <c r="BB233" i="93"/>
  <c r="AC233" i="93"/>
  <c r="BE226" i="93"/>
  <c r="AQ226" i="93"/>
  <c r="Q226" i="93"/>
  <c r="BB226" i="93"/>
  <c r="AC226" i="93"/>
  <c r="I62" i="11"/>
  <c r="G62" i="11"/>
  <c r="C62" i="11"/>
  <c r="E62" i="11"/>
  <c r="BD278" i="93"/>
  <c r="BD282" i="93"/>
  <c r="BC313" i="93"/>
  <c r="BC302" i="93"/>
  <c r="BE330" i="93"/>
  <c r="BE329" i="93"/>
  <c r="BE317" i="93"/>
  <c r="BE219" i="93"/>
  <c r="BE212" i="93"/>
  <c r="BE205" i="93"/>
  <c r="BE198" i="93"/>
  <c r="BE191" i="93"/>
  <c r="BE184" i="93"/>
  <c r="BE177" i="93"/>
  <c r="BE170" i="93"/>
  <c r="BE163" i="93"/>
  <c r="BE156" i="93"/>
  <c r="BE149" i="93"/>
  <c r="BE142" i="93"/>
  <c r="BE135" i="93"/>
  <c r="BE128" i="93"/>
  <c r="BE121" i="93"/>
  <c r="BE114" i="93"/>
  <c r="BE107" i="93"/>
  <c r="BE100" i="93"/>
  <c r="BE93" i="93"/>
  <c r="BE86" i="93"/>
  <c r="BE79" i="93"/>
  <c r="BE72" i="93"/>
  <c r="BE65" i="93"/>
  <c r="BE58" i="93"/>
  <c r="BE51" i="93"/>
  <c r="BE44" i="93"/>
  <c r="BE37" i="93"/>
  <c r="BE30" i="93"/>
  <c r="BE23" i="93"/>
  <c r="BE16" i="93"/>
  <c r="O332" i="93"/>
  <c r="X332" i="93"/>
  <c r="AE332" i="93"/>
  <c r="AP332" i="93"/>
  <c r="BA332" i="93"/>
  <c r="AZ332" i="93"/>
  <c r="AY332" i="93"/>
  <c r="AX332" i="93"/>
  <c r="AW332" i="93"/>
  <c r="AV332" i="93"/>
  <c r="AU332" i="93"/>
  <c r="AT332" i="93"/>
  <c r="AS332" i="93"/>
  <c r="AR332" i="93"/>
  <c r="AO332" i="93"/>
  <c r="AN332" i="93"/>
  <c r="AM332" i="93"/>
  <c r="AL332" i="93"/>
  <c r="AK332" i="93"/>
  <c r="AJ332" i="93"/>
  <c r="AI332" i="93"/>
  <c r="AH332" i="93"/>
  <c r="AG332" i="93"/>
  <c r="AF332" i="93"/>
  <c r="AD332" i="93"/>
  <c r="AB332" i="93"/>
  <c r="AA332" i="93"/>
  <c r="Z332" i="93"/>
  <c r="Y332" i="93"/>
  <c r="W332" i="93"/>
  <c r="V332" i="93"/>
  <c r="U332" i="93"/>
  <c r="T332" i="93"/>
  <c r="S332" i="93"/>
  <c r="R332" i="93"/>
  <c r="P332" i="93"/>
  <c r="N332" i="93"/>
  <c r="M332" i="93"/>
  <c r="L332" i="93"/>
  <c r="K332" i="93"/>
  <c r="J332" i="93"/>
  <c r="I332" i="93"/>
  <c r="H332" i="93"/>
  <c r="G332" i="93"/>
  <c r="F332" i="93"/>
  <c r="A73" i="93"/>
  <c r="BB78" i="93"/>
  <c r="AQ78" i="93"/>
  <c r="AC78" i="93"/>
  <c r="Q78" i="93"/>
  <c r="BB77" i="93"/>
  <c r="AQ77" i="93"/>
  <c r="AC77" i="93"/>
  <c r="Q77" i="93"/>
  <c r="BB76" i="93"/>
  <c r="AQ76" i="93"/>
  <c r="AC76" i="93"/>
  <c r="Q76" i="93"/>
  <c r="BB75" i="93"/>
  <c r="AQ75" i="93"/>
  <c r="AC75" i="93"/>
  <c r="Q75" i="93"/>
  <c r="BB74" i="93"/>
  <c r="BB79" i="93"/>
  <c r="AQ74" i="93"/>
  <c r="AQ79" i="93"/>
  <c r="AC74" i="93"/>
  <c r="AC79" i="93"/>
  <c r="Q74" i="93"/>
  <c r="Q79" i="93"/>
  <c r="A66" i="93"/>
  <c r="A59" i="93"/>
  <c r="A52" i="93"/>
  <c r="A45" i="93"/>
  <c r="A38" i="93"/>
  <c r="BB71" i="93"/>
  <c r="AQ71" i="93"/>
  <c r="AC71" i="93"/>
  <c r="Q71" i="93"/>
  <c r="BB70" i="93"/>
  <c r="AQ70" i="93"/>
  <c r="AC70" i="93"/>
  <c r="Q70" i="93"/>
  <c r="BB69" i="93"/>
  <c r="AQ69" i="93"/>
  <c r="AC69" i="93"/>
  <c r="Q69" i="93"/>
  <c r="BB68" i="93"/>
  <c r="AQ68" i="93"/>
  <c r="AC68" i="93"/>
  <c r="Q68" i="93"/>
  <c r="BB67" i="93"/>
  <c r="BB72" i="93"/>
  <c r="AQ67" i="93"/>
  <c r="AQ72" i="93"/>
  <c r="AC67" i="93"/>
  <c r="AC72" i="93"/>
  <c r="Q67" i="93"/>
  <c r="Q72" i="93"/>
  <c r="BB64" i="93"/>
  <c r="AQ64" i="93"/>
  <c r="AC64" i="93"/>
  <c r="Q64" i="93"/>
  <c r="BB63" i="93"/>
  <c r="AQ63" i="93"/>
  <c r="AC63" i="93"/>
  <c r="Q63" i="93"/>
  <c r="BB62" i="93"/>
  <c r="AQ62" i="93"/>
  <c r="AC62" i="93"/>
  <c r="Q62" i="93"/>
  <c r="BB61" i="93"/>
  <c r="AQ61" i="93"/>
  <c r="AC61" i="93"/>
  <c r="Q61" i="93"/>
  <c r="BB60" i="93"/>
  <c r="BB65" i="93"/>
  <c r="AQ60" i="93"/>
  <c r="AQ65" i="93"/>
  <c r="AC60" i="93"/>
  <c r="AC65" i="93"/>
  <c r="Q60" i="93"/>
  <c r="Q65" i="93"/>
  <c r="BB57" i="93"/>
  <c r="AQ57" i="93"/>
  <c r="AC57" i="93"/>
  <c r="Q57" i="93"/>
  <c r="BB56" i="93"/>
  <c r="AQ56" i="93"/>
  <c r="AC56" i="93"/>
  <c r="Q56" i="93"/>
  <c r="BB55" i="93"/>
  <c r="AQ55" i="93"/>
  <c r="AC55" i="93"/>
  <c r="Q55" i="93"/>
  <c r="BB54" i="93"/>
  <c r="AQ54" i="93"/>
  <c r="AC54" i="93"/>
  <c r="Q54" i="93"/>
  <c r="BB53" i="93"/>
  <c r="BB58" i="93"/>
  <c r="AQ53" i="93"/>
  <c r="AQ58" i="93"/>
  <c r="AC53" i="93"/>
  <c r="AC58" i="93"/>
  <c r="Q53" i="93"/>
  <c r="Q58" i="93"/>
  <c r="BB50" i="93"/>
  <c r="AQ50" i="93"/>
  <c r="AC50" i="93"/>
  <c r="Q50" i="93"/>
  <c r="BB49" i="93"/>
  <c r="AQ49" i="93"/>
  <c r="AC49" i="93"/>
  <c r="Q49" i="93"/>
  <c r="BB48" i="93"/>
  <c r="AQ48" i="93"/>
  <c r="AC48" i="93"/>
  <c r="Q48" i="93"/>
  <c r="BB47" i="93"/>
  <c r="AQ47" i="93"/>
  <c r="AC47" i="93"/>
  <c r="Q47" i="93"/>
  <c r="BB46" i="93"/>
  <c r="BB51" i="93"/>
  <c r="AQ46" i="93"/>
  <c r="AQ51" i="93"/>
  <c r="AC46" i="93"/>
  <c r="AC51" i="93"/>
  <c r="Q46" i="93"/>
  <c r="Q51" i="93"/>
  <c r="BB43" i="93"/>
  <c r="AQ43" i="93"/>
  <c r="AC43" i="93"/>
  <c r="Q43" i="93"/>
  <c r="BB42" i="93"/>
  <c r="AQ42" i="93"/>
  <c r="AC42" i="93"/>
  <c r="Q42" i="93"/>
  <c r="BB41" i="93"/>
  <c r="AQ41" i="93"/>
  <c r="AC41" i="93"/>
  <c r="Q41" i="93"/>
  <c r="BB40" i="93"/>
  <c r="AQ40" i="93"/>
  <c r="AC40" i="93"/>
  <c r="Q40" i="93"/>
  <c r="BB39" i="93"/>
  <c r="BB44" i="93"/>
  <c r="AQ39" i="93"/>
  <c r="AQ44" i="93"/>
  <c r="AC39" i="93"/>
  <c r="AC44" i="93"/>
  <c r="Q39" i="93"/>
  <c r="Q44" i="93"/>
  <c r="A143" i="93"/>
  <c r="BB148" i="93"/>
  <c r="AQ148" i="93"/>
  <c r="AC148" i="93"/>
  <c r="Q148" i="93"/>
  <c r="BD148" i="93"/>
  <c r="BB147" i="93"/>
  <c r="AQ147" i="93"/>
  <c r="AC147" i="93"/>
  <c r="Q147" i="93"/>
  <c r="BD147" i="93"/>
  <c r="BB146" i="93"/>
  <c r="AQ146" i="93"/>
  <c r="AC146" i="93"/>
  <c r="Q146" i="93"/>
  <c r="BD146" i="93"/>
  <c r="BB145" i="93"/>
  <c r="AQ145" i="93"/>
  <c r="AC145" i="93"/>
  <c r="Q145" i="93"/>
  <c r="BD145" i="93"/>
  <c r="BB144" i="93"/>
  <c r="BB149" i="93"/>
  <c r="AQ144" i="93"/>
  <c r="AQ149" i="93"/>
  <c r="AC144" i="93"/>
  <c r="AC149" i="93"/>
  <c r="Q144" i="93"/>
  <c r="Q149" i="93"/>
  <c r="A136" i="93"/>
  <c r="A129" i="93"/>
  <c r="A122" i="93"/>
  <c r="A115" i="93"/>
  <c r="A108" i="93"/>
  <c r="BB141" i="93"/>
  <c r="AQ141" i="93"/>
  <c r="AC141" i="93"/>
  <c r="Q141" i="93"/>
  <c r="BB140" i="93"/>
  <c r="AQ140" i="93"/>
  <c r="AC140" i="93"/>
  <c r="Q140" i="93"/>
  <c r="BB139" i="93"/>
  <c r="AQ139" i="93"/>
  <c r="AC139" i="93"/>
  <c r="Q139" i="93"/>
  <c r="BB138" i="93"/>
  <c r="AQ138" i="93"/>
  <c r="AC138" i="93"/>
  <c r="Q138" i="93"/>
  <c r="BB137" i="93"/>
  <c r="BB142" i="93"/>
  <c r="AQ137" i="93"/>
  <c r="AQ142" i="93"/>
  <c r="AC137" i="93"/>
  <c r="AC142" i="93"/>
  <c r="Q137" i="93"/>
  <c r="Q142" i="93"/>
  <c r="BB134" i="93"/>
  <c r="AQ134" i="93"/>
  <c r="AC134" i="93"/>
  <c r="Q134" i="93"/>
  <c r="BB133" i="93"/>
  <c r="AQ133" i="93"/>
  <c r="AC133" i="93"/>
  <c r="Q133" i="93"/>
  <c r="BB132" i="93"/>
  <c r="AQ132" i="93"/>
  <c r="AC132" i="93"/>
  <c r="Q132" i="93"/>
  <c r="BB131" i="93"/>
  <c r="AQ131" i="93"/>
  <c r="AC131" i="93"/>
  <c r="Q131" i="93"/>
  <c r="BB130" i="93"/>
  <c r="BB135" i="93"/>
  <c r="AQ130" i="93"/>
  <c r="AQ135" i="93"/>
  <c r="AC130" i="93"/>
  <c r="AC135" i="93"/>
  <c r="Q130" i="93"/>
  <c r="Q135" i="93"/>
  <c r="BB127" i="93"/>
  <c r="AQ127" i="93"/>
  <c r="AC127" i="93"/>
  <c r="Q127" i="93"/>
  <c r="BB126" i="93"/>
  <c r="AQ126" i="93"/>
  <c r="AC126" i="93"/>
  <c r="Q126" i="93"/>
  <c r="BB125" i="93"/>
  <c r="AQ125" i="93"/>
  <c r="AC125" i="93"/>
  <c r="Q125" i="93"/>
  <c r="BB124" i="93"/>
  <c r="AQ124" i="93"/>
  <c r="AC124" i="93"/>
  <c r="Q124" i="93"/>
  <c r="BB123" i="93"/>
  <c r="BB128" i="93"/>
  <c r="AQ123" i="93"/>
  <c r="AQ128" i="93"/>
  <c r="AC123" i="93"/>
  <c r="AC128" i="93"/>
  <c r="Q123" i="93"/>
  <c r="Q128" i="93"/>
  <c r="BB120" i="93"/>
  <c r="AQ120" i="93"/>
  <c r="AC120" i="93"/>
  <c r="Q120" i="93"/>
  <c r="BB119" i="93"/>
  <c r="AQ119" i="93"/>
  <c r="AC119" i="93"/>
  <c r="Q119" i="93"/>
  <c r="BB118" i="93"/>
  <c r="AQ118" i="93"/>
  <c r="AC118" i="93"/>
  <c r="Q118" i="93"/>
  <c r="BB117" i="93"/>
  <c r="AQ117" i="93"/>
  <c r="AC117" i="93"/>
  <c r="Q117" i="93"/>
  <c r="BB116" i="93"/>
  <c r="BB121" i="93"/>
  <c r="AQ116" i="93"/>
  <c r="AQ121" i="93"/>
  <c r="AC116" i="93"/>
  <c r="AC121" i="93"/>
  <c r="Q116" i="93"/>
  <c r="Q121" i="93"/>
  <c r="BB113" i="93"/>
  <c r="AQ113" i="93"/>
  <c r="AC113" i="93"/>
  <c r="Q113" i="93"/>
  <c r="BB112" i="93"/>
  <c r="AQ112" i="93"/>
  <c r="AC112" i="93"/>
  <c r="Q112" i="93"/>
  <c r="BB111" i="93"/>
  <c r="AQ111" i="93"/>
  <c r="AC111" i="93"/>
  <c r="Q111" i="93"/>
  <c r="BB110" i="93"/>
  <c r="AQ110" i="93"/>
  <c r="AC110" i="93"/>
  <c r="Q110" i="93"/>
  <c r="BB109" i="93"/>
  <c r="BB114" i="93"/>
  <c r="AQ109" i="93"/>
  <c r="AQ114" i="93"/>
  <c r="AC109" i="93"/>
  <c r="AC114" i="93"/>
  <c r="Q109" i="93"/>
  <c r="Q114" i="93"/>
  <c r="A213" i="93"/>
  <c r="A206" i="93"/>
  <c r="A199" i="93"/>
  <c r="A192" i="93"/>
  <c r="A185" i="93"/>
  <c r="A178" i="93"/>
  <c r="BB218" i="93"/>
  <c r="AQ218" i="93"/>
  <c r="AC218" i="93"/>
  <c r="Q218" i="93"/>
  <c r="BB217" i="93"/>
  <c r="AQ217" i="93"/>
  <c r="AC217" i="93"/>
  <c r="Q217" i="93"/>
  <c r="BB216" i="93"/>
  <c r="AQ216" i="93"/>
  <c r="AC216" i="93"/>
  <c r="Q216" i="93"/>
  <c r="BB215" i="93"/>
  <c r="AQ215" i="93"/>
  <c r="AC215" i="93"/>
  <c r="Q215" i="93"/>
  <c r="BB214" i="93"/>
  <c r="BB219" i="93"/>
  <c r="AQ214" i="93"/>
  <c r="AQ219" i="93"/>
  <c r="AC214" i="93"/>
  <c r="AC219" i="93"/>
  <c r="Q214" i="93"/>
  <c r="Q219" i="93"/>
  <c r="BB211" i="93"/>
  <c r="AQ211" i="93"/>
  <c r="AC211" i="93"/>
  <c r="Q211" i="93"/>
  <c r="BB210" i="93"/>
  <c r="AQ210" i="93"/>
  <c r="AC210" i="93"/>
  <c r="Q210" i="93"/>
  <c r="BB209" i="93"/>
  <c r="AQ209" i="93"/>
  <c r="AC209" i="93"/>
  <c r="Q209" i="93"/>
  <c r="BB208" i="93"/>
  <c r="AQ208" i="93"/>
  <c r="AC208" i="93"/>
  <c r="Q208" i="93"/>
  <c r="BB207" i="93"/>
  <c r="BB212" i="93"/>
  <c r="AQ207" i="93"/>
  <c r="AQ212" i="93"/>
  <c r="AC207" i="93"/>
  <c r="AC212" i="93"/>
  <c r="Q207" i="93"/>
  <c r="Q212" i="93"/>
  <c r="BB204" i="93"/>
  <c r="AQ204" i="93"/>
  <c r="AC204" i="93"/>
  <c r="Q204" i="93"/>
  <c r="BB203" i="93"/>
  <c r="AQ203" i="93"/>
  <c r="AC203" i="93"/>
  <c r="Q203" i="93"/>
  <c r="BB202" i="93"/>
  <c r="AQ202" i="93"/>
  <c r="AC202" i="93"/>
  <c r="Q202" i="93"/>
  <c r="BB201" i="93"/>
  <c r="AQ201" i="93"/>
  <c r="AC201" i="93"/>
  <c r="Q201" i="93"/>
  <c r="BB200" i="93"/>
  <c r="BB205" i="93"/>
  <c r="AQ200" i="93"/>
  <c r="AQ205" i="93"/>
  <c r="AC200" i="93"/>
  <c r="AC205" i="93"/>
  <c r="Q200" i="93"/>
  <c r="Q205" i="93"/>
  <c r="BB197" i="93"/>
  <c r="AQ197" i="93"/>
  <c r="AC197" i="93"/>
  <c r="Q197" i="93"/>
  <c r="BB196" i="93"/>
  <c r="AQ196" i="93"/>
  <c r="AC196" i="93"/>
  <c r="Q196" i="93"/>
  <c r="BB195" i="93"/>
  <c r="AQ195" i="93"/>
  <c r="AC195" i="93"/>
  <c r="Q195" i="93"/>
  <c r="BB194" i="93"/>
  <c r="AQ194" i="93"/>
  <c r="AC194" i="93"/>
  <c r="Q194" i="93"/>
  <c r="BB193" i="93"/>
  <c r="BB198" i="93"/>
  <c r="AQ193" i="93"/>
  <c r="AQ198" i="93"/>
  <c r="AC193" i="93"/>
  <c r="AC198" i="93"/>
  <c r="Q193" i="93"/>
  <c r="Q198" i="93"/>
  <c r="BB190" i="93"/>
  <c r="AQ190" i="93"/>
  <c r="AC190" i="93"/>
  <c r="Q190" i="93"/>
  <c r="BB189" i="93"/>
  <c r="AQ189" i="93"/>
  <c r="AC189" i="93"/>
  <c r="Q189" i="93"/>
  <c r="BB188" i="93"/>
  <c r="AQ188" i="93"/>
  <c r="AC188" i="93"/>
  <c r="Q188" i="93"/>
  <c r="BB187" i="93"/>
  <c r="AQ187" i="93"/>
  <c r="AC187" i="93"/>
  <c r="Q187" i="93"/>
  <c r="BB186" i="93"/>
  <c r="BB191" i="93"/>
  <c r="AQ186" i="93"/>
  <c r="AQ191" i="93"/>
  <c r="AC186" i="93"/>
  <c r="AC191" i="93"/>
  <c r="Q186" i="93"/>
  <c r="Q191" i="93"/>
  <c r="BB183" i="93"/>
  <c r="AQ183" i="93"/>
  <c r="AC183" i="93"/>
  <c r="Q183" i="93"/>
  <c r="BB182" i="93"/>
  <c r="AQ182" i="93"/>
  <c r="AC182" i="93"/>
  <c r="Q182" i="93"/>
  <c r="BB181" i="93"/>
  <c r="AQ181" i="93"/>
  <c r="AC181" i="93"/>
  <c r="Q181" i="93"/>
  <c r="BB180" i="93"/>
  <c r="AQ180" i="93"/>
  <c r="AC180" i="93"/>
  <c r="Q180" i="93"/>
  <c r="BB179" i="93"/>
  <c r="BB184" i="93"/>
  <c r="AQ179" i="93"/>
  <c r="AQ184" i="93"/>
  <c r="AC179" i="93"/>
  <c r="AC184" i="93"/>
  <c r="Q179" i="93"/>
  <c r="Q184" i="93"/>
  <c r="Q214" i="91"/>
  <c r="AC214" i="91"/>
  <c r="AQ214" i="91"/>
  <c r="BB214" i="91"/>
  <c r="BD214" i="91"/>
  <c r="Q215" i="91"/>
  <c r="AC215" i="91"/>
  <c r="AQ215" i="91"/>
  <c r="BB215" i="91"/>
  <c r="BD215" i="91"/>
  <c r="Q216" i="91"/>
  <c r="AC216" i="91"/>
  <c r="AQ216" i="91"/>
  <c r="BB216" i="91"/>
  <c r="BD216" i="91"/>
  <c r="Q217" i="91"/>
  <c r="AC217" i="91"/>
  <c r="AQ217" i="91"/>
  <c r="BB217" i="91"/>
  <c r="BD217" i="91"/>
  <c r="Q218" i="91"/>
  <c r="AC218" i="91"/>
  <c r="AQ218" i="91"/>
  <c r="BB218" i="91"/>
  <c r="BD218" i="91"/>
  <c r="BD219" i="91"/>
  <c r="H50" i="11"/>
  <c r="Q207" i="91"/>
  <c r="AC207" i="91"/>
  <c r="AQ207" i="91"/>
  <c r="BB207" i="91"/>
  <c r="BD207" i="91"/>
  <c r="Q208" i="91"/>
  <c r="AC208" i="91"/>
  <c r="AQ208" i="91"/>
  <c r="BB208" i="91"/>
  <c r="BD208" i="91"/>
  <c r="Q209" i="91"/>
  <c r="AC209" i="91"/>
  <c r="AQ209" i="91"/>
  <c r="BB209" i="91"/>
  <c r="BD209" i="91"/>
  <c r="Q210" i="91"/>
  <c r="AC210" i="91"/>
  <c r="AQ210" i="91"/>
  <c r="BB210" i="91"/>
  <c r="BD210" i="91"/>
  <c r="Q211" i="91"/>
  <c r="AC211" i="91"/>
  <c r="AQ211" i="91"/>
  <c r="BB211" i="91"/>
  <c r="BD211" i="91"/>
  <c r="BD212" i="91"/>
  <c r="H49" i="11"/>
  <c r="Q200" i="91"/>
  <c r="AC200" i="91"/>
  <c r="AQ200" i="91"/>
  <c r="BB200" i="91"/>
  <c r="BD200" i="91"/>
  <c r="Q201" i="91"/>
  <c r="AC201" i="91"/>
  <c r="AQ201" i="91"/>
  <c r="BB201" i="91"/>
  <c r="BD201" i="91"/>
  <c r="Q202" i="91"/>
  <c r="AC202" i="91"/>
  <c r="AQ202" i="91"/>
  <c r="BB202" i="91"/>
  <c r="BD202" i="91"/>
  <c r="Q203" i="91"/>
  <c r="AC203" i="91"/>
  <c r="AQ203" i="91"/>
  <c r="BB203" i="91"/>
  <c r="BD203" i="91"/>
  <c r="Q204" i="91"/>
  <c r="AC204" i="91"/>
  <c r="AQ204" i="91"/>
  <c r="BB204" i="91"/>
  <c r="BD204" i="91"/>
  <c r="BD205" i="91"/>
  <c r="H48" i="11"/>
  <c r="Q193" i="91"/>
  <c r="AC193" i="91"/>
  <c r="AQ193" i="91"/>
  <c r="BB193" i="91"/>
  <c r="BD193" i="91"/>
  <c r="Q194" i="91"/>
  <c r="AC194" i="91"/>
  <c r="AQ194" i="91"/>
  <c r="BB194" i="91"/>
  <c r="BD194" i="91"/>
  <c r="Q195" i="91"/>
  <c r="AC195" i="91"/>
  <c r="AQ195" i="91"/>
  <c r="BB195" i="91"/>
  <c r="BD195" i="91"/>
  <c r="Q196" i="91"/>
  <c r="AC196" i="91"/>
  <c r="AQ196" i="91"/>
  <c r="BB196" i="91"/>
  <c r="BD196" i="91"/>
  <c r="Q197" i="91"/>
  <c r="AC197" i="91"/>
  <c r="AQ197" i="91"/>
  <c r="BB197" i="91"/>
  <c r="BD197" i="91"/>
  <c r="BD198" i="91"/>
  <c r="H47" i="11"/>
  <c r="Q186" i="91"/>
  <c r="AC186" i="91"/>
  <c r="AQ186" i="91"/>
  <c r="BB186" i="91"/>
  <c r="BD186" i="91"/>
  <c r="Q187" i="91"/>
  <c r="AC187" i="91"/>
  <c r="AQ187" i="91"/>
  <c r="BB187" i="91"/>
  <c r="BD187" i="91"/>
  <c r="Q188" i="91"/>
  <c r="AC188" i="91"/>
  <c r="AQ188" i="91"/>
  <c r="BB188" i="91"/>
  <c r="BD188" i="91"/>
  <c r="Q189" i="91"/>
  <c r="AC189" i="91"/>
  <c r="AQ189" i="91"/>
  <c r="BB189" i="91"/>
  <c r="BD189" i="91"/>
  <c r="Q190" i="91"/>
  <c r="AC190" i="91"/>
  <c r="AQ190" i="91"/>
  <c r="BB190" i="91"/>
  <c r="BD190" i="91"/>
  <c r="BD191" i="91"/>
  <c r="H46" i="11"/>
  <c r="Q179" i="91"/>
  <c r="AC179" i="91"/>
  <c r="AQ179" i="91"/>
  <c r="BB179" i="91"/>
  <c r="BD179" i="91"/>
  <c r="Q180" i="91"/>
  <c r="AC180" i="91"/>
  <c r="AQ180" i="91"/>
  <c r="BB180" i="91"/>
  <c r="BD180" i="91"/>
  <c r="Q181" i="91"/>
  <c r="AC181" i="91"/>
  <c r="AQ181" i="91"/>
  <c r="BB181" i="91"/>
  <c r="BD181" i="91"/>
  <c r="Q182" i="91"/>
  <c r="AC182" i="91"/>
  <c r="AQ182" i="91"/>
  <c r="BB182" i="91"/>
  <c r="BD182" i="91"/>
  <c r="Q183" i="91"/>
  <c r="AC183" i="91"/>
  <c r="AQ183" i="91"/>
  <c r="BB183" i="91"/>
  <c r="BD183" i="91"/>
  <c r="BD184" i="91"/>
  <c r="H45" i="11"/>
  <c r="Q144" i="91"/>
  <c r="AC144" i="91"/>
  <c r="AQ144" i="91"/>
  <c r="BB144" i="91"/>
  <c r="BD144" i="91"/>
  <c r="Q145" i="91"/>
  <c r="AC145" i="91"/>
  <c r="AQ145" i="91"/>
  <c r="BB145" i="91"/>
  <c r="BD145" i="91"/>
  <c r="Q146" i="91"/>
  <c r="AC146" i="91"/>
  <c r="AQ146" i="91"/>
  <c r="BB146" i="91"/>
  <c r="BD146" i="91"/>
  <c r="Q147" i="91"/>
  <c r="AC147" i="91"/>
  <c r="AQ147" i="91"/>
  <c r="BB147" i="91"/>
  <c r="BD147" i="91"/>
  <c r="Q148" i="91"/>
  <c r="AC148" i="91"/>
  <c r="AQ148" i="91"/>
  <c r="BB148" i="91"/>
  <c r="BD148" i="91"/>
  <c r="BD149" i="91"/>
  <c r="H39" i="11"/>
  <c r="Q137" i="91"/>
  <c r="AC137" i="91"/>
  <c r="AQ137" i="91"/>
  <c r="BB137" i="91"/>
  <c r="BD137" i="91"/>
  <c r="Q138" i="91"/>
  <c r="AC138" i="91"/>
  <c r="AQ138" i="91"/>
  <c r="BB138" i="91"/>
  <c r="BD138" i="91"/>
  <c r="Q139" i="91"/>
  <c r="AC139" i="91"/>
  <c r="AQ139" i="91"/>
  <c r="BB139" i="91"/>
  <c r="BD139" i="91"/>
  <c r="Q140" i="91"/>
  <c r="AC140" i="91"/>
  <c r="AQ140" i="91"/>
  <c r="BB140" i="91"/>
  <c r="BD140" i="91"/>
  <c r="Q141" i="91"/>
  <c r="AC141" i="91"/>
  <c r="AQ141" i="91"/>
  <c r="BB141" i="91"/>
  <c r="BD141" i="91"/>
  <c r="BD142" i="91"/>
  <c r="H38" i="11"/>
  <c r="Q130" i="91"/>
  <c r="AC130" i="91"/>
  <c r="AQ130" i="91"/>
  <c r="BB130" i="91"/>
  <c r="BD130" i="91"/>
  <c r="Q131" i="91"/>
  <c r="AC131" i="91"/>
  <c r="AQ131" i="91"/>
  <c r="BB131" i="91"/>
  <c r="BD131" i="91"/>
  <c r="Q132" i="91"/>
  <c r="AC132" i="91"/>
  <c r="AQ132" i="91"/>
  <c r="BB132" i="91"/>
  <c r="BD132" i="91"/>
  <c r="Q133" i="91"/>
  <c r="AC133" i="91"/>
  <c r="AQ133" i="91"/>
  <c r="BB133" i="91"/>
  <c r="BD133" i="91"/>
  <c r="Q134" i="91"/>
  <c r="AC134" i="91"/>
  <c r="AQ134" i="91"/>
  <c r="BB134" i="91"/>
  <c r="BD134" i="91"/>
  <c r="BD135" i="91"/>
  <c r="H37" i="11"/>
  <c r="Q123" i="91"/>
  <c r="AC123" i="91"/>
  <c r="AQ123" i="91"/>
  <c r="BB123" i="91"/>
  <c r="BD123" i="91"/>
  <c r="Q124" i="91"/>
  <c r="AC124" i="91"/>
  <c r="AQ124" i="91"/>
  <c r="BB124" i="91"/>
  <c r="BD124" i="91"/>
  <c r="Q125" i="91"/>
  <c r="AC125" i="91"/>
  <c r="AQ125" i="91"/>
  <c r="BB125" i="91"/>
  <c r="BD125" i="91"/>
  <c r="Q126" i="91"/>
  <c r="AC126" i="91"/>
  <c r="AQ126" i="91"/>
  <c r="BB126" i="91"/>
  <c r="BD126" i="91"/>
  <c r="Q127" i="91"/>
  <c r="AC127" i="91"/>
  <c r="AQ127" i="91"/>
  <c r="BB127" i="91"/>
  <c r="BD127" i="91"/>
  <c r="BD128" i="91"/>
  <c r="H36" i="11"/>
  <c r="Q116" i="91"/>
  <c r="AC116" i="91"/>
  <c r="AQ116" i="91"/>
  <c r="BB116" i="91"/>
  <c r="BD116" i="91"/>
  <c r="Q117" i="91"/>
  <c r="AC117" i="91"/>
  <c r="AQ117" i="91"/>
  <c r="BB117" i="91"/>
  <c r="BD117" i="91"/>
  <c r="Q118" i="91"/>
  <c r="AC118" i="91"/>
  <c r="AQ118" i="91"/>
  <c r="BB118" i="91"/>
  <c r="BD118" i="91"/>
  <c r="Q119" i="91"/>
  <c r="AC119" i="91"/>
  <c r="AQ119" i="91"/>
  <c r="BB119" i="91"/>
  <c r="BD119" i="91"/>
  <c r="Q120" i="91"/>
  <c r="AC120" i="91"/>
  <c r="AQ120" i="91"/>
  <c r="BB120" i="91"/>
  <c r="BD120" i="91"/>
  <c r="BD121" i="91"/>
  <c r="H35" i="11"/>
  <c r="Q109" i="91"/>
  <c r="AC109" i="91"/>
  <c r="AQ109" i="91"/>
  <c r="BB109" i="91"/>
  <c r="BD109" i="91"/>
  <c r="Q110" i="91"/>
  <c r="AC110" i="91"/>
  <c r="AQ110" i="91"/>
  <c r="BB110" i="91"/>
  <c r="BD110" i="91"/>
  <c r="Q111" i="91"/>
  <c r="AC111" i="91"/>
  <c r="AQ111" i="91"/>
  <c r="BB111" i="91"/>
  <c r="BD111" i="91"/>
  <c r="Q112" i="91"/>
  <c r="AC112" i="91"/>
  <c r="AQ112" i="91"/>
  <c r="BB112" i="91"/>
  <c r="BD112" i="91"/>
  <c r="Q113" i="91"/>
  <c r="AC113" i="91"/>
  <c r="AQ113" i="91"/>
  <c r="BB113" i="91"/>
  <c r="BD113" i="91"/>
  <c r="BD114" i="91"/>
  <c r="H34" i="11"/>
  <c r="Q102" i="91"/>
  <c r="AC102" i="91"/>
  <c r="AQ102" i="91"/>
  <c r="BB102" i="91"/>
  <c r="BD102" i="91"/>
  <c r="Q103" i="91"/>
  <c r="AC103" i="91"/>
  <c r="AQ103" i="91"/>
  <c r="BB103" i="91"/>
  <c r="BD103" i="91"/>
  <c r="Q104" i="91"/>
  <c r="AC104" i="91"/>
  <c r="AQ104" i="91"/>
  <c r="BB104" i="91"/>
  <c r="BD104" i="91"/>
  <c r="Q105" i="91"/>
  <c r="AC105" i="91"/>
  <c r="AQ105" i="91"/>
  <c r="BB105" i="91"/>
  <c r="BD105" i="91"/>
  <c r="Q106" i="91"/>
  <c r="AC106" i="91"/>
  <c r="AQ106" i="91"/>
  <c r="BB106" i="91"/>
  <c r="BD106" i="91"/>
  <c r="BD107" i="91"/>
  <c r="H33" i="11"/>
  <c r="Q74" i="91"/>
  <c r="AC74" i="91"/>
  <c r="AQ74" i="91"/>
  <c r="BB74" i="91"/>
  <c r="BD74" i="91"/>
  <c r="Q75" i="91"/>
  <c r="AC75" i="91"/>
  <c r="AQ75" i="91"/>
  <c r="BB75" i="91"/>
  <c r="BD75" i="91"/>
  <c r="Q76" i="91"/>
  <c r="AC76" i="91"/>
  <c r="AQ76" i="91"/>
  <c r="BB76" i="91"/>
  <c r="BD76" i="91"/>
  <c r="Q77" i="91"/>
  <c r="AC77" i="91"/>
  <c r="AQ77" i="91"/>
  <c r="BB77" i="91"/>
  <c r="BD77" i="91"/>
  <c r="Q78" i="91"/>
  <c r="AC78" i="91"/>
  <c r="AQ78" i="91"/>
  <c r="BB78" i="91"/>
  <c r="BD78" i="91"/>
  <c r="BD79" i="91"/>
  <c r="H28" i="11"/>
  <c r="Q67" i="91"/>
  <c r="AC67" i="91"/>
  <c r="AQ67" i="91"/>
  <c r="BB67" i="91"/>
  <c r="BD67" i="91"/>
  <c r="Q68" i="91"/>
  <c r="AC68" i="91"/>
  <c r="AQ68" i="91"/>
  <c r="BB68" i="91"/>
  <c r="BD68" i="91"/>
  <c r="Q69" i="91"/>
  <c r="AC69" i="91"/>
  <c r="AQ69" i="91"/>
  <c r="BB69" i="91"/>
  <c r="BD69" i="91"/>
  <c r="Q70" i="91"/>
  <c r="AC70" i="91"/>
  <c r="AQ70" i="91"/>
  <c r="BB70" i="91"/>
  <c r="BD70" i="91"/>
  <c r="Q71" i="91"/>
  <c r="AC71" i="91"/>
  <c r="AQ71" i="91"/>
  <c r="BB71" i="91"/>
  <c r="BD71" i="91"/>
  <c r="BD72" i="91"/>
  <c r="H27" i="11"/>
  <c r="Q60" i="91"/>
  <c r="AC60" i="91"/>
  <c r="AQ60" i="91"/>
  <c r="BB60" i="91"/>
  <c r="BD60" i="91"/>
  <c r="Q61" i="91"/>
  <c r="AC61" i="91"/>
  <c r="AQ61" i="91"/>
  <c r="BB61" i="91"/>
  <c r="BD61" i="91"/>
  <c r="Q62" i="91"/>
  <c r="AC62" i="91"/>
  <c r="AQ62" i="91"/>
  <c r="BB62" i="91"/>
  <c r="BD62" i="91"/>
  <c r="Q63" i="91"/>
  <c r="AC63" i="91"/>
  <c r="AQ63" i="91"/>
  <c r="BB63" i="91"/>
  <c r="BD63" i="91"/>
  <c r="Q64" i="91"/>
  <c r="AC64" i="91"/>
  <c r="AQ64" i="91"/>
  <c r="BB64" i="91"/>
  <c r="BD64" i="91"/>
  <c r="BD65" i="91"/>
  <c r="H26" i="11"/>
  <c r="Q53" i="91"/>
  <c r="AC53" i="91"/>
  <c r="AQ53" i="91"/>
  <c r="BB53" i="91"/>
  <c r="BD53" i="91"/>
  <c r="Q54" i="91"/>
  <c r="AC54" i="91"/>
  <c r="AQ54" i="91"/>
  <c r="BB54" i="91"/>
  <c r="BD54" i="91"/>
  <c r="Q55" i="91"/>
  <c r="AC55" i="91"/>
  <c r="AQ55" i="91"/>
  <c r="BB55" i="91"/>
  <c r="BD55" i="91"/>
  <c r="Q56" i="91"/>
  <c r="AC56" i="91"/>
  <c r="AQ56" i="91"/>
  <c r="BB56" i="91"/>
  <c r="BD56" i="91"/>
  <c r="Q57" i="91"/>
  <c r="AC57" i="91"/>
  <c r="AQ57" i="91"/>
  <c r="BB57" i="91"/>
  <c r="BD57" i="91"/>
  <c r="BD58" i="91"/>
  <c r="H25" i="11"/>
  <c r="Q46" i="91"/>
  <c r="AC46" i="91"/>
  <c r="AQ46" i="91"/>
  <c r="BB46" i="91"/>
  <c r="BD46" i="91"/>
  <c r="Q47" i="91"/>
  <c r="AC47" i="91"/>
  <c r="AQ47" i="91"/>
  <c r="BB47" i="91"/>
  <c r="BD47" i="91"/>
  <c r="Q48" i="91"/>
  <c r="AC48" i="91"/>
  <c r="AQ48" i="91"/>
  <c r="BB48" i="91"/>
  <c r="BD48" i="91"/>
  <c r="Q49" i="91"/>
  <c r="AC49" i="91"/>
  <c r="AQ49" i="91"/>
  <c r="BB49" i="91"/>
  <c r="BD49" i="91"/>
  <c r="Q50" i="91"/>
  <c r="AC50" i="91"/>
  <c r="AQ50" i="91"/>
  <c r="BB50" i="91"/>
  <c r="BD50" i="91"/>
  <c r="BD51" i="91"/>
  <c r="H24" i="11"/>
  <c r="Q39" i="91"/>
  <c r="AC39" i="91"/>
  <c r="AQ39" i="91"/>
  <c r="BB39" i="91"/>
  <c r="BD39" i="91"/>
  <c r="Q40" i="91"/>
  <c r="AC40" i="91"/>
  <c r="AQ40" i="91"/>
  <c r="BB40" i="91"/>
  <c r="BD40" i="91"/>
  <c r="Q41" i="91"/>
  <c r="AC41" i="91"/>
  <c r="AQ41" i="91"/>
  <c r="BB41" i="91"/>
  <c r="BD41" i="91"/>
  <c r="Q42" i="91"/>
  <c r="AC42" i="91"/>
  <c r="AQ42" i="91"/>
  <c r="BB42" i="91"/>
  <c r="BD42" i="91"/>
  <c r="Q43" i="91"/>
  <c r="AC43" i="91"/>
  <c r="AQ43" i="91"/>
  <c r="BB43" i="91"/>
  <c r="BD43" i="91"/>
  <c r="BD44" i="91"/>
  <c r="H23" i="11"/>
  <c r="Q144" i="90"/>
  <c r="AC144" i="90"/>
  <c r="AQ144" i="90"/>
  <c r="BB144" i="90"/>
  <c r="BD144" i="90"/>
  <c r="Q145" i="90"/>
  <c r="AC145" i="90"/>
  <c r="AQ145" i="90"/>
  <c r="BB145" i="90"/>
  <c r="BD145" i="90"/>
  <c r="Q146" i="90"/>
  <c r="AC146" i="90"/>
  <c r="AQ146" i="90"/>
  <c r="BB146" i="90"/>
  <c r="BD146" i="90"/>
  <c r="Q147" i="90"/>
  <c r="AC147" i="90"/>
  <c r="AQ147" i="90"/>
  <c r="BB147" i="90"/>
  <c r="BD147" i="90"/>
  <c r="Q148" i="90"/>
  <c r="AC148" i="90"/>
  <c r="AQ148" i="90"/>
  <c r="BB148" i="90"/>
  <c r="BD148" i="90"/>
  <c r="BD149" i="90"/>
  <c r="F39" i="11"/>
  <c r="Q137" i="90"/>
  <c r="AC137" i="90"/>
  <c r="AQ137" i="90"/>
  <c r="BB137" i="90"/>
  <c r="BD137" i="90"/>
  <c r="Q138" i="90"/>
  <c r="AC138" i="90"/>
  <c r="AQ138" i="90"/>
  <c r="BB138" i="90"/>
  <c r="BD138" i="90"/>
  <c r="Q139" i="90"/>
  <c r="AC139" i="90"/>
  <c r="AQ139" i="90"/>
  <c r="BB139" i="90"/>
  <c r="BD139" i="90"/>
  <c r="Q140" i="90"/>
  <c r="AC140" i="90"/>
  <c r="AQ140" i="90"/>
  <c r="BB140" i="90"/>
  <c r="BD140" i="90"/>
  <c r="Q141" i="90"/>
  <c r="AC141" i="90"/>
  <c r="AQ141" i="90"/>
  <c r="BB141" i="90"/>
  <c r="BD141" i="90"/>
  <c r="BD142" i="90"/>
  <c r="F38" i="11"/>
  <c r="Q130" i="90"/>
  <c r="AC130" i="90"/>
  <c r="AQ130" i="90"/>
  <c r="BB130" i="90"/>
  <c r="BD130" i="90"/>
  <c r="Q131" i="90"/>
  <c r="AC131" i="90"/>
  <c r="AQ131" i="90"/>
  <c r="BB131" i="90"/>
  <c r="BD131" i="90"/>
  <c r="Q132" i="90"/>
  <c r="AC132" i="90"/>
  <c r="AQ132" i="90"/>
  <c r="BB132" i="90"/>
  <c r="BD132" i="90"/>
  <c r="Q133" i="90"/>
  <c r="AC133" i="90"/>
  <c r="AQ133" i="90"/>
  <c r="BB133" i="90"/>
  <c r="BD133" i="90"/>
  <c r="Q134" i="90"/>
  <c r="AC134" i="90"/>
  <c r="AQ134" i="90"/>
  <c r="BB134" i="90"/>
  <c r="BD134" i="90"/>
  <c r="BD135" i="90"/>
  <c r="F37" i="11"/>
  <c r="Q123" i="90"/>
  <c r="AC123" i="90"/>
  <c r="AQ123" i="90"/>
  <c r="BB123" i="90"/>
  <c r="BD123" i="90"/>
  <c r="Q124" i="90"/>
  <c r="AC124" i="90"/>
  <c r="AQ124" i="90"/>
  <c r="BB124" i="90"/>
  <c r="BD124" i="90"/>
  <c r="Q125" i="90"/>
  <c r="AC125" i="90"/>
  <c r="AQ125" i="90"/>
  <c r="BB125" i="90"/>
  <c r="BD125" i="90"/>
  <c r="Q126" i="90"/>
  <c r="AC126" i="90"/>
  <c r="AQ126" i="90"/>
  <c r="BB126" i="90"/>
  <c r="BD126" i="90"/>
  <c r="Q127" i="90"/>
  <c r="AC127" i="90"/>
  <c r="AQ127" i="90"/>
  <c r="BB127" i="90"/>
  <c r="BD127" i="90"/>
  <c r="BD128" i="90"/>
  <c r="F36" i="11"/>
  <c r="Q116" i="90"/>
  <c r="AC116" i="90"/>
  <c r="AQ116" i="90"/>
  <c r="BB116" i="90"/>
  <c r="BD116" i="90"/>
  <c r="Q117" i="90"/>
  <c r="AC117" i="90"/>
  <c r="AQ117" i="90"/>
  <c r="BB117" i="90"/>
  <c r="BD117" i="90"/>
  <c r="Q118" i="90"/>
  <c r="AC118" i="90"/>
  <c r="AQ118" i="90"/>
  <c r="BB118" i="90"/>
  <c r="BD118" i="90"/>
  <c r="Q119" i="90"/>
  <c r="AC119" i="90"/>
  <c r="AQ119" i="90"/>
  <c r="BB119" i="90"/>
  <c r="BD119" i="90"/>
  <c r="Q120" i="90"/>
  <c r="AC120" i="90"/>
  <c r="AQ120" i="90"/>
  <c r="BB120" i="90"/>
  <c r="BD120" i="90"/>
  <c r="BD121" i="90"/>
  <c r="F35" i="11"/>
  <c r="Q109" i="90"/>
  <c r="AC109" i="90"/>
  <c r="AQ109" i="90"/>
  <c r="BB109" i="90"/>
  <c r="BD109" i="90"/>
  <c r="Q110" i="90"/>
  <c r="AC110" i="90"/>
  <c r="AQ110" i="90"/>
  <c r="BB110" i="90"/>
  <c r="BD110" i="90"/>
  <c r="Q111" i="90"/>
  <c r="AC111" i="90"/>
  <c r="AQ111" i="90"/>
  <c r="BB111" i="90"/>
  <c r="BD111" i="90"/>
  <c r="Q112" i="90"/>
  <c r="AC112" i="90"/>
  <c r="AQ112" i="90"/>
  <c r="BB112" i="90"/>
  <c r="BD112" i="90"/>
  <c r="Q113" i="90"/>
  <c r="AC113" i="90"/>
  <c r="AQ113" i="90"/>
  <c r="BB113" i="90"/>
  <c r="BD113" i="90"/>
  <c r="BD114" i="90"/>
  <c r="F34" i="11"/>
  <c r="Q74" i="90"/>
  <c r="AC74" i="90"/>
  <c r="AQ74" i="90"/>
  <c r="BB74" i="90"/>
  <c r="BD74" i="90"/>
  <c r="Q75" i="90"/>
  <c r="AC75" i="90"/>
  <c r="AQ75" i="90"/>
  <c r="BB75" i="90"/>
  <c r="BD75" i="90"/>
  <c r="Q76" i="90"/>
  <c r="AC76" i="90"/>
  <c r="AQ76" i="90"/>
  <c r="BB76" i="90"/>
  <c r="BD76" i="90"/>
  <c r="Q77" i="90"/>
  <c r="AC77" i="90"/>
  <c r="AQ77" i="90"/>
  <c r="BB77" i="90"/>
  <c r="BD77" i="90"/>
  <c r="Q78" i="90"/>
  <c r="AC78" i="90"/>
  <c r="AQ78" i="90"/>
  <c r="BB78" i="90"/>
  <c r="BD78" i="90"/>
  <c r="BD79" i="90"/>
  <c r="F28" i="11"/>
  <c r="Q67" i="90"/>
  <c r="AC67" i="90"/>
  <c r="AQ67" i="90"/>
  <c r="BB67" i="90"/>
  <c r="BD67" i="90"/>
  <c r="Q68" i="90"/>
  <c r="AC68" i="90"/>
  <c r="AQ68" i="90"/>
  <c r="BB68" i="90"/>
  <c r="BD68" i="90"/>
  <c r="Q69" i="90"/>
  <c r="AC69" i="90"/>
  <c r="AQ69" i="90"/>
  <c r="BB69" i="90"/>
  <c r="BD69" i="90"/>
  <c r="Q70" i="90"/>
  <c r="AC70" i="90"/>
  <c r="AQ70" i="90"/>
  <c r="BB70" i="90"/>
  <c r="BD70" i="90"/>
  <c r="Q71" i="90"/>
  <c r="AC71" i="90"/>
  <c r="AQ71" i="90"/>
  <c r="BB71" i="90"/>
  <c r="BD71" i="90"/>
  <c r="BD72" i="90"/>
  <c r="F27" i="11"/>
  <c r="Q60" i="90"/>
  <c r="AC60" i="90"/>
  <c r="AQ60" i="90"/>
  <c r="BB60" i="90"/>
  <c r="BD60" i="90"/>
  <c r="Q61" i="90"/>
  <c r="AC61" i="90"/>
  <c r="AQ61" i="90"/>
  <c r="BB61" i="90"/>
  <c r="BD61" i="90"/>
  <c r="Q62" i="90"/>
  <c r="AC62" i="90"/>
  <c r="AQ62" i="90"/>
  <c r="BB62" i="90"/>
  <c r="BD62" i="90"/>
  <c r="Q63" i="90"/>
  <c r="AC63" i="90"/>
  <c r="AQ63" i="90"/>
  <c r="BB63" i="90"/>
  <c r="BD63" i="90"/>
  <c r="Q64" i="90"/>
  <c r="AC64" i="90"/>
  <c r="AQ64" i="90"/>
  <c r="BB64" i="90"/>
  <c r="BD64" i="90"/>
  <c r="BD65" i="90"/>
  <c r="F26" i="11"/>
  <c r="Q53" i="90"/>
  <c r="AC53" i="90"/>
  <c r="AQ53" i="90"/>
  <c r="BB53" i="90"/>
  <c r="BD53" i="90"/>
  <c r="Q54" i="90"/>
  <c r="AC54" i="90"/>
  <c r="AQ54" i="90"/>
  <c r="BB54" i="90"/>
  <c r="BD54" i="90"/>
  <c r="Q55" i="90"/>
  <c r="AC55" i="90"/>
  <c r="AQ55" i="90"/>
  <c r="BB55" i="90"/>
  <c r="BD55" i="90"/>
  <c r="Q56" i="90"/>
  <c r="AC56" i="90"/>
  <c r="AQ56" i="90"/>
  <c r="BB56" i="90"/>
  <c r="BD56" i="90"/>
  <c r="Q57" i="90"/>
  <c r="AC57" i="90"/>
  <c r="AQ57" i="90"/>
  <c r="BB57" i="90"/>
  <c r="BD57" i="90"/>
  <c r="BD58" i="90"/>
  <c r="F25" i="11"/>
  <c r="Q46" i="90"/>
  <c r="AC46" i="90"/>
  <c r="AQ46" i="90"/>
  <c r="BB46" i="90"/>
  <c r="BD46" i="90"/>
  <c r="Q47" i="90"/>
  <c r="AC47" i="90"/>
  <c r="AQ47" i="90"/>
  <c r="BB47" i="90"/>
  <c r="BD47" i="90"/>
  <c r="Q48" i="90"/>
  <c r="AC48" i="90"/>
  <c r="AQ48" i="90"/>
  <c r="BB48" i="90"/>
  <c r="BD48" i="90"/>
  <c r="Q49" i="90"/>
  <c r="AC49" i="90"/>
  <c r="AQ49" i="90"/>
  <c r="BB49" i="90"/>
  <c r="BD49" i="90"/>
  <c r="Q50" i="90"/>
  <c r="AC50" i="90"/>
  <c r="AQ50" i="90"/>
  <c r="BB50" i="90"/>
  <c r="BD50" i="90"/>
  <c r="BD51" i="90"/>
  <c r="F24" i="11"/>
  <c r="Q39" i="90"/>
  <c r="AC39" i="90"/>
  <c r="AQ39" i="90"/>
  <c r="BB39" i="90"/>
  <c r="BD39" i="90"/>
  <c r="Q40" i="90"/>
  <c r="AC40" i="90"/>
  <c r="AQ40" i="90"/>
  <c r="BB40" i="90"/>
  <c r="BD40" i="90"/>
  <c r="Q41" i="90"/>
  <c r="AC41" i="90"/>
  <c r="AQ41" i="90"/>
  <c r="BB41" i="90"/>
  <c r="BD41" i="90"/>
  <c r="Q42" i="90"/>
  <c r="AC42" i="90"/>
  <c r="AQ42" i="90"/>
  <c r="BB42" i="90"/>
  <c r="BD42" i="90"/>
  <c r="Q43" i="90"/>
  <c r="AC43" i="90"/>
  <c r="AQ43" i="90"/>
  <c r="BB43" i="90"/>
  <c r="BD43" i="90"/>
  <c r="BD44" i="90"/>
  <c r="F23" i="11"/>
  <c r="BE149" i="91"/>
  <c r="BE58" i="91"/>
  <c r="BE219" i="91"/>
  <c r="BE212" i="91"/>
  <c r="BE205" i="91"/>
  <c r="BE198" i="91"/>
  <c r="BE191" i="91"/>
  <c r="BE184" i="91"/>
  <c r="BE156" i="91"/>
  <c r="BE142" i="91"/>
  <c r="BE135" i="91"/>
  <c r="BE128" i="91"/>
  <c r="BE121" i="91"/>
  <c r="BE114" i="91"/>
  <c r="BE79" i="91"/>
  <c r="BE72" i="91"/>
  <c r="BE65" i="91"/>
  <c r="BE51" i="91"/>
  <c r="BE44" i="91"/>
  <c r="BC243" i="91"/>
  <c r="BC232" i="91"/>
  <c r="X262" i="91"/>
  <c r="AE262" i="91"/>
  <c r="AK262" i="91"/>
  <c r="AP262" i="91"/>
  <c r="BA262" i="91"/>
  <c r="AZ262" i="91"/>
  <c r="AY262" i="91"/>
  <c r="AX262" i="91"/>
  <c r="AW262" i="91"/>
  <c r="AV262" i="91"/>
  <c r="AU262" i="91"/>
  <c r="AT262" i="91"/>
  <c r="AS262" i="91"/>
  <c r="AR262" i="91"/>
  <c r="AO262" i="91"/>
  <c r="AN262" i="91"/>
  <c r="AM262" i="91"/>
  <c r="AL262" i="91"/>
  <c r="AJ262" i="91"/>
  <c r="AI262" i="91"/>
  <c r="AH262" i="91"/>
  <c r="AG262" i="91"/>
  <c r="AF262" i="91"/>
  <c r="AD262" i="91"/>
  <c r="AB262" i="91"/>
  <c r="AA262" i="91"/>
  <c r="Z262" i="91"/>
  <c r="Y262" i="91"/>
  <c r="W262" i="91"/>
  <c r="V262" i="91"/>
  <c r="U262" i="91"/>
  <c r="T262" i="91"/>
  <c r="S262" i="91"/>
  <c r="O262" i="91"/>
  <c r="R262" i="91"/>
  <c r="P262" i="91"/>
  <c r="M262" i="91"/>
  <c r="N262" i="91"/>
  <c r="L262" i="91"/>
  <c r="K262" i="91"/>
  <c r="J262" i="91"/>
  <c r="I262" i="91"/>
  <c r="H262" i="91"/>
  <c r="G262" i="91"/>
  <c r="F262" i="91"/>
  <c r="A143" i="91"/>
  <c r="A136" i="91"/>
  <c r="A129" i="91"/>
  <c r="A122" i="91"/>
  <c r="A115" i="91"/>
  <c r="A108" i="91"/>
  <c r="A213" i="91"/>
  <c r="A206" i="91"/>
  <c r="A199" i="91"/>
  <c r="A192" i="91"/>
  <c r="A185" i="91"/>
  <c r="A178" i="91"/>
  <c r="BB219" i="91"/>
  <c r="AQ219" i="91"/>
  <c r="AC219" i="91"/>
  <c r="Q219" i="91"/>
  <c r="BB212" i="91"/>
  <c r="AQ212" i="91"/>
  <c r="AC212" i="91"/>
  <c r="Q212" i="91"/>
  <c r="BB205" i="91"/>
  <c r="AQ205" i="91"/>
  <c r="AC205" i="91"/>
  <c r="Q205" i="91"/>
  <c r="BB198" i="91"/>
  <c r="AQ198" i="91"/>
  <c r="AC198" i="91"/>
  <c r="Q198" i="91"/>
  <c r="BB191" i="91"/>
  <c r="AQ191" i="91"/>
  <c r="AC191" i="91"/>
  <c r="Q191" i="91"/>
  <c r="BB184" i="91"/>
  <c r="AQ184" i="91"/>
  <c r="AC184" i="91"/>
  <c r="Q184" i="91"/>
  <c r="BB149" i="91"/>
  <c r="AQ149" i="91"/>
  <c r="AC149" i="91"/>
  <c r="Q149" i="91"/>
  <c r="BB142" i="91"/>
  <c r="AQ142" i="91"/>
  <c r="AC142" i="91"/>
  <c r="Q142" i="91"/>
  <c r="BB135" i="91"/>
  <c r="AQ135" i="91"/>
  <c r="AC135" i="91"/>
  <c r="Q135" i="91"/>
  <c r="BB128" i="91"/>
  <c r="AQ128" i="91"/>
  <c r="AC128" i="91"/>
  <c r="Q128" i="91"/>
  <c r="BB121" i="91"/>
  <c r="AQ121" i="91"/>
  <c r="AC121" i="91"/>
  <c r="Q121" i="91"/>
  <c r="BB114" i="91"/>
  <c r="AQ114" i="91"/>
  <c r="AC114" i="91"/>
  <c r="Q114" i="91"/>
  <c r="A73" i="91"/>
  <c r="A66" i="91"/>
  <c r="A59" i="91"/>
  <c r="A52" i="91"/>
  <c r="A45" i="91"/>
  <c r="A38" i="91"/>
  <c r="BB79" i="91"/>
  <c r="AQ79" i="91"/>
  <c r="AC79" i="91"/>
  <c r="Q79" i="91"/>
  <c r="BB72" i="91"/>
  <c r="AQ72" i="91"/>
  <c r="AC72" i="91"/>
  <c r="Q72" i="91"/>
  <c r="BB65" i="91"/>
  <c r="AQ65" i="91"/>
  <c r="AC65" i="91"/>
  <c r="Q65" i="91"/>
  <c r="BB58" i="91"/>
  <c r="AQ58" i="91"/>
  <c r="AC58" i="91"/>
  <c r="Q58" i="91"/>
  <c r="BB51" i="91"/>
  <c r="AQ51" i="91"/>
  <c r="AC51" i="91"/>
  <c r="Q51" i="91"/>
  <c r="BB44" i="91"/>
  <c r="AQ44" i="91"/>
  <c r="AC44" i="91"/>
  <c r="Q44" i="91"/>
  <c r="BE149" i="90"/>
  <c r="BE142" i="90"/>
  <c r="BE135" i="90"/>
  <c r="BE128" i="90"/>
  <c r="BE121" i="90"/>
  <c r="BE114" i="90"/>
  <c r="BE79" i="90"/>
  <c r="BE72" i="90"/>
  <c r="BE65" i="90"/>
  <c r="BE58" i="90"/>
  <c r="BE51" i="90"/>
  <c r="BE44" i="90"/>
  <c r="BC173" i="90"/>
  <c r="O192" i="90"/>
  <c r="X192" i="90"/>
  <c r="AE192" i="90"/>
  <c r="AP192" i="90"/>
  <c r="BA192" i="90"/>
  <c r="AZ192" i="90"/>
  <c r="AY192" i="90"/>
  <c r="AX192" i="90"/>
  <c r="AW192" i="90"/>
  <c r="AV192" i="90"/>
  <c r="AU192" i="90"/>
  <c r="AT192" i="90"/>
  <c r="AS192" i="90"/>
  <c r="AR192" i="90"/>
  <c r="AO192" i="90"/>
  <c r="AN192" i="90"/>
  <c r="AM192" i="90"/>
  <c r="AL192" i="90"/>
  <c r="AK192" i="90"/>
  <c r="AJ192" i="90"/>
  <c r="AI192" i="90"/>
  <c r="AH192" i="90"/>
  <c r="AG192" i="90"/>
  <c r="AF192" i="90"/>
  <c r="AD192" i="90"/>
  <c r="AB192" i="90"/>
  <c r="AA192" i="90"/>
  <c r="Z192" i="90"/>
  <c r="Y192" i="90"/>
  <c r="W192" i="90"/>
  <c r="V192" i="90"/>
  <c r="U192" i="90"/>
  <c r="T192" i="90"/>
  <c r="S192" i="90"/>
  <c r="R192" i="90"/>
  <c r="P192" i="90"/>
  <c r="N192" i="90"/>
  <c r="M192" i="90"/>
  <c r="L192" i="90"/>
  <c r="K192" i="90"/>
  <c r="J192" i="90"/>
  <c r="I192" i="90"/>
  <c r="H192" i="90"/>
  <c r="G192" i="90"/>
  <c r="F192" i="90"/>
  <c r="A143" i="90"/>
  <c r="A136" i="90"/>
  <c r="A129" i="90"/>
  <c r="A122" i="90"/>
  <c r="A115" i="90"/>
  <c r="A108" i="90"/>
  <c r="BB149" i="90"/>
  <c r="AQ149" i="90"/>
  <c r="AC149" i="90"/>
  <c r="Q149" i="90"/>
  <c r="BB142" i="90"/>
  <c r="AQ142" i="90"/>
  <c r="AC142" i="90"/>
  <c r="Q142" i="90"/>
  <c r="BB135" i="90"/>
  <c r="AQ135" i="90"/>
  <c r="AC135" i="90"/>
  <c r="Q135" i="90"/>
  <c r="BB128" i="90"/>
  <c r="AQ128" i="90"/>
  <c r="AC128" i="90"/>
  <c r="Q128" i="90"/>
  <c r="BB121" i="90"/>
  <c r="AQ121" i="90"/>
  <c r="AC121" i="90"/>
  <c r="Q121" i="90"/>
  <c r="BB114" i="90"/>
  <c r="AQ114" i="90"/>
  <c r="AC114" i="90"/>
  <c r="Q114" i="90"/>
  <c r="A73" i="90"/>
  <c r="A66" i="90"/>
  <c r="A59" i="90"/>
  <c r="A52" i="90"/>
  <c r="A45" i="90"/>
  <c r="A38" i="90"/>
  <c r="BB79" i="90"/>
  <c r="AQ79" i="90"/>
  <c r="AC79" i="90"/>
  <c r="Q79" i="90"/>
  <c r="BB72" i="90"/>
  <c r="AQ72" i="90"/>
  <c r="AC72" i="90"/>
  <c r="Q72" i="90"/>
  <c r="BB65" i="90"/>
  <c r="AQ65" i="90"/>
  <c r="AC65" i="90"/>
  <c r="Q65" i="90"/>
  <c r="BB58" i="90"/>
  <c r="AQ58" i="90"/>
  <c r="AC58" i="90"/>
  <c r="Q58" i="90"/>
  <c r="BB51" i="90"/>
  <c r="AQ51" i="90"/>
  <c r="AC51" i="90"/>
  <c r="Q51" i="90"/>
  <c r="BB44" i="90"/>
  <c r="AQ44" i="90"/>
  <c r="AC44" i="90"/>
  <c r="Q44" i="90"/>
  <c r="Q74" i="13"/>
  <c r="AC74" i="13"/>
  <c r="AQ74" i="13"/>
  <c r="BB74" i="13"/>
  <c r="BD74" i="13"/>
  <c r="Q75" i="13"/>
  <c r="AC75" i="13"/>
  <c r="AQ75" i="13"/>
  <c r="BB75" i="13"/>
  <c r="BD75" i="13"/>
  <c r="Q76" i="13"/>
  <c r="AC76" i="13"/>
  <c r="AQ76" i="13"/>
  <c r="BB76" i="13"/>
  <c r="BD76" i="13"/>
  <c r="Q77" i="13"/>
  <c r="AC77" i="13"/>
  <c r="AQ77" i="13"/>
  <c r="BB77" i="13"/>
  <c r="BD77" i="13"/>
  <c r="Q78" i="13"/>
  <c r="AC78" i="13"/>
  <c r="AQ78" i="13"/>
  <c r="BB78" i="13"/>
  <c r="BD78" i="13"/>
  <c r="BD79" i="13"/>
  <c r="D28" i="11"/>
  <c r="Q67" i="13"/>
  <c r="AC67" i="13"/>
  <c r="AQ67" i="13"/>
  <c r="BB67" i="13"/>
  <c r="BD67" i="13"/>
  <c r="Q68" i="13"/>
  <c r="AC68" i="13"/>
  <c r="AQ68" i="13"/>
  <c r="BB68" i="13"/>
  <c r="BD68" i="13"/>
  <c r="Q69" i="13"/>
  <c r="AC69" i="13"/>
  <c r="AQ69" i="13"/>
  <c r="BB69" i="13"/>
  <c r="BD69" i="13"/>
  <c r="Q70" i="13"/>
  <c r="AC70" i="13"/>
  <c r="AQ70" i="13"/>
  <c r="BB70" i="13"/>
  <c r="BD70" i="13"/>
  <c r="Q71" i="13"/>
  <c r="AC71" i="13"/>
  <c r="AQ71" i="13"/>
  <c r="BB71" i="13"/>
  <c r="BD71" i="13"/>
  <c r="BD72" i="13"/>
  <c r="D27" i="11"/>
  <c r="Q60" i="13"/>
  <c r="AC60" i="13"/>
  <c r="AQ60" i="13"/>
  <c r="BB60" i="13"/>
  <c r="BD60" i="13"/>
  <c r="Q61" i="13"/>
  <c r="AC61" i="13"/>
  <c r="AQ61" i="13"/>
  <c r="BB61" i="13"/>
  <c r="BD61" i="13"/>
  <c r="Q62" i="13"/>
  <c r="AC62" i="13"/>
  <c r="AQ62" i="13"/>
  <c r="BB62" i="13"/>
  <c r="BD62" i="13"/>
  <c r="Q63" i="13"/>
  <c r="AC63" i="13"/>
  <c r="AQ63" i="13"/>
  <c r="BB63" i="13"/>
  <c r="BD63" i="13"/>
  <c r="Q64" i="13"/>
  <c r="AC64" i="13"/>
  <c r="AQ64" i="13"/>
  <c r="BB64" i="13"/>
  <c r="BD64" i="13"/>
  <c r="BD65" i="13"/>
  <c r="D26" i="11"/>
  <c r="Q53" i="13"/>
  <c r="AC53" i="13"/>
  <c r="AQ53" i="13"/>
  <c r="BB53" i="13"/>
  <c r="BD53" i="13"/>
  <c r="Q54" i="13"/>
  <c r="AC54" i="13"/>
  <c r="AQ54" i="13"/>
  <c r="BB54" i="13"/>
  <c r="BD54" i="13"/>
  <c r="Q55" i="13"/>
  <c r="AC55" i="13"/>
  <c r="AQ55" i="13"/>
  <c r="BB55" i="13"/>
  <c r="BD55" i="13"/>
  <c r="Q56" i="13"/>
  <c r="AC56" i="13"/>
  <c r="AQ56" i="13"/>
  <c r="BB56" i="13"/>
  <c r="BD56" i="13"/>
  <c r="Q57" i="13"/>
  <c r="AC57" i="13"/>
  <c r="AQ57" i="13"/>
  <c r="BB57" i="13"/>
  <c r="BD57" i="13"/>
  <c r="BD58" i="13"/>
  <c r="D25" i="11"/>
  <c r="Q46" i="13"/>
  <c r="AC46" i="13"/>
  <c r="AQ46" i="13"/>
  <c r="BB46" i="13"/>
  <c r="BD46" i="13"/>
  <c r="Q47" i="13"/>
  <c r="AC47" i="13"/>
  <c r="AQ47" i="13"/>
  <c r="BB47" i="13"/>
  <c r="BD47" i="13"/>
  <c r="Q48" i="13"/>
  <c r="AC48" i="13"/>
  <c r="AQ48" i="13"/>
  <c r="BB48" i="13"/>
  <c r="BD48" i="13"/>
  <c r="Q49" i="13"/>
  <c r="AC49" i="13"/>
  <c r="AQ49" i="13"/>
  <c r="BB49" i="13"/>
  <c r="BD49" i="13"/>
  <c r="Q50" i="13"/>
  <c r="AC50" i="13"/>
  <c r="AQ50" i="13"/>
  <c r="BB50" i="13"/>
  <c r="BD50" i="13"/>
  <c r="BD51" i="13"/>
  <c r="D24" i="11"/>
  <c r="Q39" i="13"/>
  <c r="AC39" i="13"/>
  <c r="AQ39" i="13"/>
  <c r="BB39" i="13"/>
  <c r="BD39" i="13"/>
  <c r="Q40" i="13"/>
  <c r="AC40" i="13"/>
  <c r="AQ40" i="13"/>
  <c r="BB40" i="13"/>
  <c r="BD40" i="13"/>
  <c r="Q41" i="13"/>
  <c r="AC41" i="13"/>
  <c r="AQ41" i="13"/>
  <c r="BB41" i="13"/>
  <c r="BD41" i="13"/>
  <c r="Q42" i="13"/>
  <c r="AC42" i="13"/>
  <c r="AQ42" i="13"/>
  <c r="BB42" i="13"/>
  <c r="BD42" i="13"/>
  <c r="Q43" i="13"/>
  <c r="AC43" i="13"/>
  <c r="AQ43" i="13"/>
  <c r="BB43" i="13"/>
  <c r="BD43" i="13"/>
  <c r="BD44" i="13"/>
  <c r="D23" i="11"/>
  <c r="BE79" i="13"/>
  <c r="BE72" i="13"/>
  <c r="BE65" i="13"/>
  <c r="BE58" i="13"/>
  <c r="BE51" i="13"/>
  <c r="BE44" i="13"/>
  <c r="BC103" i="13"/>
  <c r="O122" i="13"/>
  <c r="X122" i="13"/>
  <c r="AE122" i="13"/>
  <c r="AP122" i="13"/>
  <c r="BA122" i="13"/>
  <c r="AZ122" i="13"/>
  <c r="AY122" i="13"/>
  <c r="AX122" i="13"/>
  <c r="AW122" i="13"/>
  <c r="AV122" i="13"/>
  <c r="AU122" i="13"/>
  <c r="AT122" i="13"/>
  <c r="AS122" i="13"/>
  <c r="AR122" i="13"/>
  <c r="AO122" i="13"/>
  <c r="AN122" i="13"/>
  <c r="AM122" i="13"/>
  <c r="AL122" i="13"/>
  <c r="AK122" i="13"/>
  <c r="AJ122" i="13"/>
  <c r="AI122" i="13"/>
  <c r="AH122" i="13"/>
  <c r="AG122" i="13"/>
  <c r="AF122" i="13"/>
  <c r="AD122" i="13"/>
  <c r="AB122" i="13"/>
  <c r="AA122" i="13"/>
  <c r="Z122" i="13"/>
  <c r="Y122" i="13"/>
  <c r="W122" i="13"/>
  <c r="V122" i="13"/>
  <c r="U122" i="13"/>
  <c r="T122" i="13"/>
  <c r="S122" i="13"/>
  <c r="R122" i="13"/>
  <c r="P122" i="13"/>
  <c r="N122" i="13"/>
  <c r="M122" i="13"/>
  <c r="L122" i="13"/>
  <c r="K122" i="13"/>
  <c r="J122" i="13"/>
  <c r="I122" i="13"/>
  <c r="H122" i="13"/>
  <c r="G122" i="13"/>
  <c r="F122" i="13"/>
  <c r="A73" i="13"/>
  <c r="A66" i="13"/>
  <c r="A59" i="13"/>
  <c r="A52" i="13"/>
  <c r="A45" i="13"/>
  <c r="A38" i="13"/>
  <c r="BB79" i="13"/>
  <c r="AQ79" i="13"/>
  <c r="AC79" i="13"/>
  <c r="Q79" i="13"/>
  <c r="BB72" i="13"/>
  <c r="AQ72" i="13"/>
  <c r="AC72" i="13"/>
  <c r="Q72" i="13"/>
  <c r="BB65" i="13"/>
  <c r="AQ65" i="13"/>
  <c r="AC65" i="13"/>
  <c r="Q65" i="13"/>
  <c r="BB58" i="13"/>
  <c r="AQ58" i="13"/>
  <c r="AC58" i="13"/>
  <c r="Q58" i="13"/>
  <c r="BB51" i="13"/>
  <c r="AQ51" i="13"/>
  <c r="AC51" i="13"/>
  <c r="Q51" i="13"/>
  <c r="BB44" i="13"/>
  <c r="AQ44" i="13"/>
  <c r="AC44" i="13"/>
  <c r="Q44" i="13"/>
  <c r="BD180" i="93"/>
  <c r="BD181" i="93"/>
  <c r="BD182" i="93"/>
  <c r="BD183" i="93"/>
  <c r="BD187" i="93"/>
  <c r="BD188" i="93"/>
  <c r="BD189" i="93"/>
  <c r="BD190" i="93"/>
  <c r="BD194" i="93"/>
  <c r="BD195" i="93"/>
  <c r="BD196" i="93"/>
  <c r="BD197" i="93"/>
  <c r="BD201" i="93"/>
  <c r="BD202" i="93"/>
  <c r="BD203" i="93"/>
  <c r="BD204" i="93"/>
  <c r="BD208" i="93"/>
  <c r="BD209" i="93"/>
  <c r="BD210" i="93"/>
  <c r="BD211" i="93"/>
  <c r="BD215" i="93"/>
  <c r="BD216" i="93"/>
  <c r="BD217" i="93"/>
  <c r="BD218" i="93"/>
  <c r="BD40" i="93"/>
  <c r="BD41" i="93"/>
  <c r="BD42" i="93"/>
  <c r="BD43" i="93"/>
  <c r="BD47" i="93"/>
  <c r="BD48" i="93"/>
  <c r="BD49" i="93"/>
  <c r="BD50" i="93"/>
  <c r="BD54" i="93"/>
  <c r="BD55" i="93"/>
  <c r="BD56" i="93"/>
  <c r="BD57" i="93"/>
  <c r="BD61" i="93"/>
  <c r="BD62" i="93"/>
  <c r="BD63" i="93"/>
  <c r="BD64" i="93"/>
  <c r="BD68" i="93"/>
  <c r="BD69" i="93"/>
  <c r="BD70" i="93"/>
  <c r="BD71" i="93"/>
  <c r="BD75" i="93"/>
  <c r="BD76" i="93"/>
  <c r="BD77" i="93"/>
  <c r="BD78" i="93"/>
  <c r="BD110" i="93"/>
  <c r="BD111" i="93"/>
  <c r="BD112" i="93"/>
  <c r="BD113" i="93"/>
  <c r="BD117" i="93"/>
  <c r="BD118" i="93"/>
  <c r="BD119" i="93"/>
  <c r="BD120" i="93"/>
  <c r="BD124" i="93"/>
  <c r="BD125" i="93"/>
  <c r="BD126" i="93"/>
  <c r="BD127" i="93"/>
  <c r="BD131" i="93"/>
  <c r="BD132" i="93"/>
  <c r="BD133" i="93"/>
  <c r="BD134" i="93"/>
  <c r="BD138" i="93"/>
  <c r="BD139" i="93"/>
  <c r="BD140" i="93"/>
  <c r="BD141" i="93"/>
  <c r="BD74" i="93"/>
  <c r="BD67" i="93"/>
  <c r="BD60" i="93"/>
  <c r="BD53" i="93"/>
  <c r="BD46" i="93"/>
  <c r="BD39" i="93"/>
  <c r="BD144" i="93"/>
  <c r="BD149" i="93"/>
  <c r="J39" i="11"/>
  <c r="BD137" i="93"/>
  <c r="BD130" i="93"/>
  <c r="BD123" i="93"/>
  <c r="BD116" i="93"/>
  <c r="BD109" i="93"/>
  <c r="BD214" i="93"/>
  <c r="BD207" i="93"/>
  <c r="BD200" i="93"/>
  <c r="BD193" i="93"/>
  <c r="BD186" i="93"/>
  <c r="BD179" i="93"/>
  <c r="M24" i="97"/>
  <c r="D24" i="97"/>
  <c r="C24" i="97"/>
  <c r="M23" i="97"/>
  <c r="D23" i="97"/>
  <c r="C23" i="97"/>
  <c r="M22" i="97"/>
  <c r="D22" i="97"/>
  <c r="C22" i="97"/>
  <c r="M21" i="97"/>
  <c r="D21" i="97"/>
  <c r="C21" i="97"/>
  <c r="M20" i="97"/>
  <c r="D20" i="97"/>
  <c r="C20" i="97"/>
  <c r="M19" i="97"/>
  <c r="C19" i="97"/>
  <c r="M18" i="97"/>
  <c r="D18" i="97"/>
  <c r="C18" i="97"/>
  <c r="BD205" i="93"/>
  <c r="J48" i="11"/>
  <c r="BD121" i="93"/>
  <c r="J35" i="11"/>
  <c r="BD65" i="93"/>
  <c r="J26" i="11"/>
  <c r="BD198" i="93"/>
  <c r="J47" i="11"/>
  <c r="BD114" i="93"/>
  <c r="J34" i="11"/>
  <c r="BD142" i="93"/>
  <c r="J38" i="11"/>
  <c r="BD58" i="93"/>
  <c r="J25" i="11"/>
  <c r="BD184" i="93"/>
  <c r="J45" i="11"/>
  <c r="BD212" i="93"/>
  <c r="J49" i="11"/>
  <c r="BD128" i="93"/>
  <c r="J36" i="11"/>
  <c r="BD44" i="93"/>
  <c r="J23" i="11"/>
  <c r="BD72" i="93"/>
  <c r="J27" i="11"/>
  <c r="BD191" i="93"/>
  <c r="J46" i="11"/>
  <c r="BD219" i="93"/>
  <c r="J50" i="11"/>
  <c r="BD135" i="93"/>
  <c r="J37" i="11"/>
  <c r="BD51" i="93"/>
  <c r="J24" i="11"/>
  <c r="BD79" i="93"/>
  <c r="J28" i="11"/>
  <c r="BC306" i="93"/>
  <c r="BC236" i="91"/>
  <c r="BC166" i="90"/>
  <c r="BC96" i="13"/>
  <c r="O86" i="11"/>
  <c r="T86" i="11"/>
  <c r="I80" i="11"/>
  <c r="BE313" i="93"/>
  <c r="I73" i="11"/>
  <c r="BE306" i="93"/>
  <c r="I69" i="11"/>
  <c r="BE302" i="93"/>
  <c r="BE295" i="93"/>
  <c r="I63" i="11"/>
  <c r="BE296" i="93"/>
  <c r="BF337" i="93"/>
  <c r="BF336" i="93"/>
  <c r="BF335" i="93"/>
  <c r="BB330" i="93"/>
  <c r="AQ330" i="93"/>
  <c r="AC330" i="93"/>
  <c r="Q330" i="93"/>
  <c r="BB329" i="93"/>
  <c r="BB331" i="93"/>
  <c r="AQ329" i="93"/>
  <c r="AC329" i="93"/>
  <c r="Q329" i="93"/>
  <c r="BD327" i="93"/>
  <c r="BD326" i="93"/>
  <c r="BB326" i="93"/>
  <c r="AQ326" i="93"/>
  <c r="AC326" i="93"/>
  <c r="Q326" i="93"/>
  <c r="BD325" i="93"/>
  <c r="BB325" i="93"/>
  <c r="AQ325" i="93"/>
  <c r="AC325" i="93"/>
  <c r="Q325" i="93"/>
  <c r="BB322" i="93"/>
  <c r="AQ322" i="93"/>
  <c r="AC322" i="93"/>
  <c r="Q322" i="93"/>
  <c r="BB321" i="93"/>
  <c r="AQ321" i="93"/>
  <c r="AC321" i="93"/>
  <c r="Q321" i="93"/>
  <c r="BB320" i="93"/>
  <c r="AQ320" i="93"/>
  <c r="AC320" i="93"/>
  <c r="Q320" i="93"/>
  <c r="BB319" i="93"/>
  <c r="AQ319" i="93"/>
  <c r="AC319" i="93"/>
  <c r="Q319" i="93"/>
  <c r="BC317" i="93"/>
  <c r="O82" i="11"/>
  <c r="BB316" i="93"/>
  <c r="AQ316" i="93"/>
  <c r="AC316" i="93"/>
  <c r="Q316" i="93"/>
  <c r="BB315" i="93"/>
  <c r="BB317" i="93"/>
  <c r="AQ315" i="93"/>
  <c r="AQ317" i="93"/>
  <c r="AC315" i="93"/>
  <c r="AC317" i="93"/>
  <c r="Q315" i="93"/>
  <c r="O80" i="11"/>
  <c r="BB312" i="93"/>
  <c r="AQ312" i="93"/>
  <c r="AC312" i="93"/>
  <c r="Q312" i="93"/>
  <c r="BB311" i="93"/>
  <c r="AQ311" i="93"/>
  <c r="AC311" i="93"/>
  <c r="Q311" i="93"/>
  <c r="BB310" i="93"/>
  <c r="AQ310" i="93"/>
  <c r="AC310" i="93"/>
  <c r="Q310" i="93"/>
  <c r="BB309" i="93"/>
  <c r="AQ309" i="93"/>
  <c r="AC309" i="93"/>
  <c r="Q309" i="93"/>
  <c r="BB308" i="93"/>
  <c r="AQ308" i="93"/>
  <c r="AC308" i="93"/>
  <c r="AC313" i="93"/>
  <c r="Q308" i="93"/>
  <c r="Q313" i="93" s="1"/>
  <c r="O73" i="11"/>
  <c r="BB305" i="93"/>
  <c r="AQ305" i="93"/>
  <c r="AC305" i="93"/>
  <c r="Q305" i="93"/>
  <c r="BD305" i="93" s="1"/>
  <c r="BB304" i="93"/>
  <c r="BB306" i="93"/>
  <c r="AQ304" i="93"/>
  <c r="AQ306" i="93"/>
  <c r="AC304" i="93"/>
  <c r="AC306" i="93"/>
  <c r="Q304" i="93"/>
  <c r="Q306" i="93"/>
  <c r="O69" i="11"/>
  <c r="BB301" i="93"/>
  <c r="AQ301" i="93"/>
  <c r="AC301" i="93"/>
  <c r="Q301" i="93"/>
  <c r="BB300" i="93"/>
  <c r="AQ300" i="93"/>
  <c r="AC300" i="93"/>
  <c r="Q300" i="93"/>
  <c r="BB299" i="93"/>
  <c r="AQ299" i="93"/>
  <c r="AC299" i="93"/>
  <c r="Q299" i="93"/>
  <c r="BB298" i="93"/>
  <c r="AQ298" i="93"/>
  <c r="AC298" i="93"/>
  <c r="AC302" i="93"/>
  <c r="Q298" i="93"/>
  <c r="Q302" i="93" s="1"/>
  <c r="BC296" i="93"/>
  <c r="BB294" i="93"/>
  <c r="AQ294" i="93"/>
  <c r="AC294" i="93"/>
  <c r="Q294" i="93"/>
  <c r="BB293" i="93"/>
  <c r="AQ293" i="93"/>
  <c r="AC293" i="93"/>
  <c r="Q293" i="93"/>
  <c r="BB292" i="93"/>
  <c r="AQ292" i="93"/>
  <c r="AC292" i="93"/>
  <c r="Q292" i="93"/>
  <c r="BB291" i="93"/>
  <c r="AQ291" i="93"/>
  <c r="AQ295" i="93"/>
  <c r="AC291" i="93"/>
  <c r="AC295" i="93"/>
  <c r="Q291" i="93"/>
  <c r="BB176" i="93"/>
  <c r="AQ176" i="93"/>
  <c r="AC176" i="93"/>
  <c r="Q176" i="93"/>
  <c r="BB175" i="93"/>
  <c r="AQ175" i="93"/>
  <c r="AC175" i="93"/>
  <c r="Q175" i="93"/>
  <c r="BB174" i="93"/>
  <c r="AQ174" i="93"/>
  <c r="AC174" i="93"/>
  <c r="Q174" i="93"/>
  <c r="BB173" i="93"/>
  <c r="AQ173" i="93"/>
  <c r="AC173" i="93"/>
  <c r="Q173" i="93"/>
  <c r="BB172" i="93"/>
  <c r="BB177" i="93"/>
  <c r="AQ172" i="93"/>
  <c r="AQ177" i="93"/>
  <c r="AC172" i="93"/>
  <c r="Q172" i="93"/>
  <c r="A171" i="93"/>
  <c r="BB169" i="93"/>
  <c r="AQ169" i="93"/>
  <c r="AC169" i="93"/>
  <c r="Q169" i="93"/>
  <c r="BB168" i="93"/>
  <c r="AQ168" i="93"/>
  <c r="AC168" i="93"/>
  <c r="Q168" i="93"/>
  <c r="BB167" i="93"/>
  <c r="AQ167" i="93"/>
  <c r="AC167" i="93"/>
  <c r="Q167" i="93"/>
  <c r="BB166" i="93"/>
  <c r="AQ166" i="93"/>
  <c r="AC166" i="93"/>
  <c r="Q166" i="93"/>
  <c r="BB165" i="93"/>
  <c r="AQ165" i="93"/>
  <c r="AC165" i="93"/>
  <c r="AC170" i="93"/>
  <c r="Q165" i="93"/>
  <c r="A164" i="93"/>
  <c r="BB162" i="93"/>
  <c r="AQ162" i="93"/>
  <c r="AC162" i="93"/>
  <c r="Q162" i="93"/>
  <c r="BB161" i="93"/>
  <c r="AQ161" i="93"/>
  <c r="AC161" i="93"/>
  <c r="Q161" i="93"/>
  <c r="BB160" i="93"/>
  <c r="AQ160" i="93"/>
  <c r="AC160" i="93"/>
  <c r="Q160" i="93"/>
  <c r="BB159" i="93"/>
  <c r="AQ159" i="93"/>
  <c r="AC159" i="93"/>
  <c r="Q159" i="93"/>
  <c r="BB158" i="93"/>
  <c r="BB163" i="93"/>
  <c r="AQ158" i="93"/>
  <c r="AC158" i="93"/>
  <c r="AC163" i="93"/>
  <c r="Q158" i="93"/>
  <c r="A157" i="93"/>
  <c r="BB155" i="93"/>
  <c r="AQ155" i="93"/>
  <c r="AC155" i="93"/>
  <c r="Q155" i="93"/>
  <c r="BB154" i="93"/>
  <c r="AQ154" i="93"/>
  <c r="AC154" i="93"/>
  <c r="Q154" i="93"/>
  <c r="BB153" i="93"/>
  <c r="AQ153" i="93"/>
  <c r="AC153" i="93"/>
  <c r="Q153" i="93"/>
  <c r="BB152" i="93"/>
  <c r="AQ152" i="93"/>
  <c r="AC152" i="93"/>
  <c r="Q152" i="93"/>
  <c r="BB151" i="93"/>
  <c r="AQ151" i="93"/>
  <c r="AQ156" i="93"/>
  <c r="AC151" i="93"/>
  <c r="AC156" i="93"/>
  <c r="Q151" i="93"/>
  <c r="Q156" i="93"/>
  <c r="A150" i="93"/>
  <c r="BB106" i="93"/>
  <c r="AQ106" i="93"/>
  <c r="AC106" i="93"/>
  <c r="Q106" i="93"/>
  <c r="BB105" i="93"/>
  <c r="AQ105" i="93"/>
  <c r="AC105" i="93"/>
  <c r="Q105" i="93"/>
  <c r="BB104" i="93"/>
  <c r="AQ104" i="93"/>
  <c r="AC104" i="93"/>
  <c r="Q104" i="93"/>
  <c r="BB103" i="93"/>
  <c r="AQ103" i="93"/>
  <c r="AC103" i="93"/>
  <c r="Q103" i="93"/>
  <c r="BB102" i="93"/>
  <c r="BB107" i="93"/>
  <c r="AQ102" i="93"/>
  <c r="AC102" i="93"/>
  <c r="AC107" i="93"/>
  <c r="Q102" i="93"/>
  <c r="A101" i="93"/>
  <c r="BB99" i="93"/>
  <c r="AQ99" i="93"/>
  <c r="AC99" i="93"/>
  <c r="Q99" i="93"/>
  <c r="BB98" i="93"/>
  <c r="AQ98" i="93"/>
  <c r="AC98" i="93"/>
  <c r="Q98" i="93"/>
  <c r="BB97" i="93"/>
  <c r="AQ97" i="93"/>
  <c r="AC97" i="93"/>
  <c r="Q97" i="93"/>
  <c r="BB96" i="93"/>
  <c r="AQ96" i="93"/>
  <c r="AC96" i="93"/>
  <c r="Q96" i="93"/>
  <c r="BB95" i="93"/>
  <c r="AQ95" i="93"/>
  <c r="AC95" i="93"/>
  <c r="AC100" i="93"/>
  <c r="Q95" i="93"/>
  <c r="Q100" i="93"/>
  <c r="A94" i="93"/>
  <c r="BB92" i="93"/>
  <c r="AQ92" i="93"/>
  <c r="AC92" i="93"/>
  <c r="Q92" i="93"/>
  <c r="BB91" i="93"/>
  <c r="AQ91" i="93"/>
  <c r="AC91" i="93"/>
  <c r="Q91" i="93"/>
  <c r="BB90" i="93"/>
  <c r="AQ90" i="93"/>
  <c r="AC90" i="93"/>
  <c r="Q90" i="93"/>
  <c r="BB89" i="93"/>
  <c r="AQ89" i="93"/>
  <c r="AC89" i="93"/>
  <c r="Q89" i="93"/>
  <c r="BB88" i="93"/>
  <c r="BB93" i="93"/>
  <c r="AQ88" i="93"/>
  <c r="AQ93" i="93"/>
  <c r="AC88" i="93"/>
  <c r="Q88" i="93"/>
  <c r="A87" i="93"/>
  <c r="BB85" i="93"/>
  <c r="AQ85" i="93"/>
  <c r="AC85" i="93"/>
  <c r="Q85" i="93"/>
  <c r="BB84" i="93"/>
  <c r="AQ84" i="93"/>
  <c r="AC84" i="93"/>
  <c r="Q84" i="93"/>
  <c r="BB83" i="93"/>
  <c r="AQ83" i="93"/>
  <c r="AC83" i="93"/>
  <c r="Q83" i="93"/>
  <c r="BB82" i="93"/>
  <c r="AQ82" i="93"/>
  <c r="AC82" i="93"/>
  <c r="Q82" i="93"/>
  <c r="BB81" i="93"/>
  <c r="BB86" i="93"/>
  <c r="AQ81" i="93"/>
  <c r="AQ86" i="93"/>
  <c r="AC81" i="93"/>
  <c r="Q81" i="93"/>
  <c r="A80" i="93"/>
  <c r="BB36" i="93"/>
  <c r="AQ36" i="93"/>
  <c r="AC36" i="93"/>
  <c r="Q36" i="93"/>
  <c r="BB35" i="93"/>
  <c r="AQ35" i="93"/>
  <c r="AC35" i="93"/>
  <c r="Q35" i="93"/>
  <c r="BB34" i="93"/>
  <c r="AQ34" i="93"/>
  <c r="AC34" i="93"/>
  <c r="Q34" i="93"/>
  <c r="BB33" i="93"/>
  <c r="AQ33" i="93"/>
  <c r="AC33" i="93"/>
  <c r="Q33" i="93"/>
  <c r="BB32" i="93"/>
  <c r="AQ32" i="93"/>
  <c r="AC32" i="93"/>
  <c r="AC37" i="93"/>
  <c r="Q32" i="93"/>
  <c r="A31" i="93"/>
  <c r="BB29" i="93"/>
  <c r="AQ29" i="93"/>
  <c r="AC29" i="93"/>
  <c r="Q29" i="93"/>
  <c r="BB28" i="93"/>
  <c r="AQ28" i="93"/>
  <c r="AC28" i="93"/>
  <c r="Q28" i="93"/>
  <c r="BB27" i="93"/>
  <c r="AQ27" i="93"/>
  <c r="AC27" i="93"/>
  <c r="Q27" i="93"/>
  <c r="BB26" i="93"/>
  <c r="AQ26" i="93"/>
  <c r="AC26" i="93"/>
  <c r="Q26" i="93"/>
  <c r="BB25" i="93"/>
  <c r="AQ25" i="93"/>
  <c r="AC25" i="93"/>
  <c r="AC30" i="93"/>
  <c r="Q25" i="93"/>
  <c r="A24" i="93"/>
  <c r="BB22" i="93"/>
  <c r="AQ22" i="93"/>
  <c r="AC22" i="93"/>
  <c r="Q22" i="93"/>
  <c r="BB21" i="93"/>
  <c r="AQ21" i="93"/>
  <c r="AC21" i="93"/>
  <c r="Q21" i="93"/>
  <c r="BB20" i="93"/>
  <c r="AQ20" i="93"/>
  <c r="AC20" i="93"/>
  <c r="Q20" i="93"/>
  <c r="BB19" i="93"/>
  <c r="AQ19" i="93"/>
  <c r="AC19" i="93"/>
  <c r="Q19" i="93"/>
  <c r="BB18" i="93"/>
  <c r="BB23" i="93"/>
  <c r="AQ18" i="93"/>
  <c r="AQ23" i="93"/>
  <c r="AC18" i="93"/>
  <c r="AC23" i="93"/>
  <c r="Q18" i="93"/>
  <c r="A17" i="93"/>
  <c r="BB15" i="93"/>
  <c r="AQ15" i="93"/>
  <c r="AC15" i="93"/>
  <c r="Q15" i="93"/>
  <c r="BB14" i="93"/>
  <c r="AQ14" i="93"/>
  <c r="AC14" i="93"/>
  <c r="Q14" i="93"/>
  <c r="BB13" i="93"/>
  <c r="AQ13" i="93"/>
  <c r="AC13" i="93"/>
  <c r="Q13" i="93"/>
  <c r="BB12" i="93"/>
  <c r="AQ12" i="93"/>
  <c r="AC12" i="93"/>
  <c r="Q12" i="93"/>
  <c r="BB11" i="93"/>
  <c r="AQ11" i="93"/>
  <c r="AC11" i="93"/>
  <c r="Q11" i="93"/>
  <c r="Q16" i="93"/>
  <c r="A10" i="93"/>
  <c r="A6" i="93"/>
  <c r="A5" i="93"/>
  <c r="A4" i="93"/>
  <c r="A3" i="93"/>
  <c r="A2" i="93"/>
  <c r="C1" i="93"/>
  <c r="BC320" i="93"/>
  <c r="BD320" i="93"/>
  <c r="BD14" i="93"/>
  <c r="BD15" i="93"/>
  <c r="BD25" i="93"/>
  <c r="BD27" i="93"/>
  <c r="BD28" i="93"/>
  <c r="BD90" i="93"/>
  <c r="BD91" i="93"/>
  <c r="BD92" i="93"/>
  <c r="BD106" i="93"/>
  <c r="BD152" i="93"/>
  <c r="BD154" i="93"/>
  <c r="BD166" i="93"/>
  <c r="BD168" i="93"/>
  <c r="BD169" i="93"/>
  <c r="BD309" i="93"/>
  <c r="J76" i="11"/>
  <c r="BD312" i="93"/>
  <c r="J79" i="11"/>
  <c r="BD293" i="93"/>
  <c r="BD294" i="93"/>
  <c r="BD316" i="93"/>
  <c r="BC321" i="93"/>
  <c r="BD321" i="93"/>
  <c r="BD19" i="93"/>
  <c r="BD21" i="93"/>
  <c r="BD32" i="93"/>
  <c r="BD33" i="93"/>
  <c r="BD34" i="93"/>
  <c r="BD83" i="93"/>
  <c r="BD84" i="93"/>
  <c r="BD85" i="93"/>
  <c r="BD97" i="93"/>
  <c r="BD159" i="93"/>
  <c r="BD160" i="93"/>
  <c r="BD161" i="93"/>
  <c r="BD162" i="93"/>
  <c r="BD176" i="93"/>
  <c r="BD299" i="93"/>
  <c r="J66" i="11" s="1"/>
  <c r="BB323" i="93"/>
  <c r="BC319" i="93"/>
  <c r="BD319" i="93"/>
  <c r="AQ331" i="93"/>
  <c r="AC16" i="93"/>
  <c r="Q23" i="93"/>
  <c r="Q30" i="93"/>
  <c r="AQ30" i="93"/>
  <c r="AQ37" i="93"/>
  <c r="AC86" i="93"/>
  <c r="AC93" i="93"/>
  <c r="BB100" i="93"/>
  <c r="AQ100" i="93"/>
  <c r="AQ107" i="93"/>
  <c r="BB156" i="93"/>
  <c r="AQ163" i="93"/>
  <c r="AQ170" i="93"/>
  <c r="O63" i="11"/>
  <c r="BB313" i="93"/>
  <c r="AQ323" i="93"/>
  <c r="I90" i="11"/>
  <c r="AQ16" i="93"/>
  <c r="BD95" i="93"/>
  <c r="BB16" i="93"/>
  <c r="BD96" i="93"/>
  <c r="BD153" i="93"/>
  <c r="Q323" i="93"/>
  <c r="BD11" i="93"/>
  <c r="BD12" i="93"/>
  <c r="BD35" i="93"/>
  <c r="BD36" i="93"/>
  <c r="Q37" i="93"/>
  <c r="BD89" i="93"/>
  <c r="BD98" i="93"/>
  <c r="BD99" i="93"/>
  <c r="Q107" i="93"/>
  <c r="BD102" i="93"/>
  <c r="BD155" i="93"/>
  <c r="Q163" i="93"/>
  <c r="BD158" i="93"/>
  <c r="BB170" i="93"/>
  <c r="AC331" i="93"/>
  <c r="BD26" i="93"/>
  <c r="BD20" i="93"/>
  <c r="BD13" i="93"/>
  <c r="BD22" i="93"/>
  <c r="BB37" i="93"/>
  <c r="BD104" i="93"/>
  <c r="BD105" i="93"/>
  <c r="BD167" i="93"/>
  <c r="BD175" i="93"/>
  <c r="BD292" i="93"/>
  <c r="BD308" i="93"/>
  <c r="J75" i="11"/>
  <c r="Q86" i="93"/>
  <c r="BD81" i="93"/>
  <c r="BD103" i="93"/>
  <c r="Q177" i="93"/>
  <c r="BD172" i="93"/>
  <c r="BB295" i="93"/>
  <c r="AQ302" i="93"/>
  <c r="BD300" i="93"/>
  <c r="J67" i="11" s="1"/>
  <c r="BD301" i="93"/>
  <c r="J68" i="11" s="1"/>
  <c r="AQ313" i="93"/>
  <c r="BD310" i="93"/>
  <c r="J77" i="11"/>
  <c r="BD311" i="93"/>
  <c r="J78" i="11"/>
  <c r="AC323" i="93"/>
  <c r="BD18" i="93"/>
  <c r="BB30" i="93"/>
  <c r="BD29" i="93"/>
  <c r="BD82" i="93"/>
  <c r="Q93" i="93"/>
  <c r="BD88" i="93"/>
  <c r="BD151" i="93"/>
  <c r="Q170" i="93"/>
  <c r="BD165" i="93"/>
  <c r="AC177" i="93"/>
  <c r="BD173" i="93"/>
  <c r="BD174" i="93"/>
  <c r="Q295" i="93"/>
  <c r="BB302" i="93"/>
  <c r="BD304" i="93"/>
  <c r="J71" i="11"/>
  <c r="Q317" i="93"/>
  <c r="BD315" i="93"/>
  <c r="BD329" i="93"/>
  <c r="J88" i="11" s="1"/>
  <c r="BD291" i="93"/>
  <c r="BD170" i="93"/>
  <c r="J43" i="11"/>
  <c r="BD317" i="93"/>
  <c r="J82" i="11"/>
  <c r="T82" i="11"/>
  <c r="BD295" i="93"/>
  <c r="J62" i="11"/>
  <c r="BD163" i="93"/>
  <c r="J42" i="11"/>
  <c r="AQ296" i="93"/>
  <c r="AQ332" i="93"/>
  <c r="BC332" i="93"/>
  <c r="BD156" i="93"/>
  <c r="J41" i="11"/>
  <c r="BD23" i="93"/>
  <c r="J20" i="11"/>
  <c r="BD86" i="93"/>
  <c r="J30" i="11"/>
  <c r="BD30" i="93"/>
  <c r="J21" i="11"/>
  <c r="BB296" i="93"/>
  <c r="BB332" i="93"/>
  <c r="BD37" i="93"/>
  <c r="J22" i="11"/>
  <c r="I91" i="11"/>
  <c r="AC296" i="93"/>
  <c r="AC332" i="93"/>
  <c r="BD177" i="93"/>
  <c r="J44" i="11"/>
  <c r="BD100" i="93"/>
  <c r="J32" i="11"/>
  <c r="BD107" i="93"/>
  <c r="J33" i="11"/>
  <c r="BD93" i="93"/>
  <c r="J31" i="11"/>
  <c r="BD16" i="93"/>
  <c r="J19" i="11"/>
  <c r="BE260" i="91"/>
  <c r="BE259" i="91"/>
  <c r="BE247" i="91"/>
  <c r="BE177" i="91"/>
  <c r="BE170" i="91"/>
  <c r="BE163" i="91"/>
  <c r="BE107" i="91"/>
  <c r="BE100" i="91"/>
  <c r="BE93" i="91"/>
  <c r="BE86" i="91"/>
  <c r="BE37" i="91"/>
  <c r="BE30" i="91"/>
  <c r="BE16" i="91"/>
  <c r="BE23" i="91"/>
  <c r="A171" i="91"/>
  <c r="A164" i="91"/>
  <c r="A157" i="91"/>
  <c r="A150" i="91"/>
  <c r="BB176" i="91"/>
  <c r="AQ176" i="91"/>
  <c r="AC176" i="91"/>
  <c r="Q176" i="91"/>
  <c r="BB175" i="91"/>
  <c r="AQ175" i="91"/>
  <c r="AC175" i="91"/>
  <c r="Q175" i="91"/>
  <c r="BB174" i="91"/>
  <c r="AQ174" i="91"/>
  <c r="AC174" i="91"/>
  <c r="Q174" i="91"/>
  <c r="BB173" i="91"/>
  <c r="AQ173" i="91"/>
  <c r="AC173" i="91"/>
  <c r="Q173" i="91"/>
  <c r="BB172" i="91"/>
  <c r="BB177" i="91"/>
  <c r="AQ172" i="91"/>
  <c r="AQ177" i="91"/>
  <c r="AC172" i="91"/>
  <c r="Q172" i="91"/>
  <c r="BB169" i="91"/>
  <c r="AQ169" i="91"/>
  <c r="AC169" i="91"/>
  <c r="Q169" i="91"/>
  <c r="BB168" i="91"/>
  <c r="AQ168" i="91"/>
  <c r="AC168" i="91"/>
  <c r="Q168" i="91"/>
  <c r="BB167" i="91"/>
  <c r="AQ167" i="91"/>
  <c r="AC167" i="91"/>
  <c r="Q167" i="91"/>
  <c r="BB166" i="91"/>
  <c r="AQ166" i="91"/>
  <c r="AC166" i="91"/>
  <c r="Q166" i="91"/>
  <c r="BB165" i="91"/>
  <c r="BB170" i="91"/>
  <c r="AQ165" i="91"/>
  <c r="AQ170" i="91"/>
  <c r="AC165" i="91"/>
  <c r="Q165" i="91"/>
  <c r="BB162" i="91"/>
  <c r="AQ162" i="91"/>
  <c r="AC162" i="91"/>
  <c r="Q162" i="91"/>
  <c r="BB161" i="91"/>
  <c r="AQ161" i="91"/>
  <c r="AC161" i="91"/>
  <c r="Q161" i="91"/>
  <c r="BB160" i="91"/>
  <c r="AQ160" i="91"/>
  <c r="AC160" i="91"/>
  <c r="Q160" i="91"/>
  <c r="BB159" i="91"/>
  <c r="AQ159" i="91"/>
  <c r="AC159" i="91"/>
  <c r="Q159" i="91"/>
  <c r="BB158" i="91"/>
  <c r="BB163" i="91"/>
  <c r="AQ158" i="91"/>
  <c r="AQ163" i="91"/>
  <c r="AC158" i="91"/>
  <c r="Q158" i="91"/>
  <c r="BB155" i="91"/>
  <c r="AQ155" i="91"/>
  <c r="AC155" i="91"/>
  <c r="Q155" i="91"/>
  <c r="BB154" i="91"/>
  <c r="AQ154" i="91"/>
  <c r="AC154" i="91"/>
  <c r="Q154" i="91"/>
  <c r="BB153" i="91"/>
  <c r="AQ153" i="91"/>
  <c r="AC153" i="91"/>
  <c r="Q153" i="91"/>
  <c r="BB152" i="91"/>
  <c r="AQ152" i="91"/>
  <c r="AC152" i="91"/>
  <c r="Q152" i="91"/>
  <c r="BB151" i="91"/>
  <c r="BB156" i="91"/>
  <c r="AQ151" i="91"/>
  <c r="AQ156" i="91"/>
  <c r="AC151" i="91"/>
  <c r="Q151" i="91"/>
  <c r="A101" i="91"/>
  <c r="A94" i="91"/>
  <c r="A87" i="91"/>
  <c r="A80" i="91"/>
  <c r="BB107" i="91"/>
  <c r="AQ107" i="91"/>
  <c r="BB99" i="91"/>
  <c r="AQ99" i="91"/>
  <c r="AC99" i="91"/>
  <c r="Q99" i="91"/>
  <c r="BB98" i="91"/>
  <c r="AQ98" i="91"/>
  <c r="AC98" i="91"/>
  <c r="Q98" i="91"/>
  <c r="BB97" i="91"/>
  <c r="AQ97" i="91"/>
  <c r="AC97" i="91"/>
  <c r="Q97" i="91"/>
  <c r="BB96" i="91"/>
  <c r="AQ96" i="91"/>
  <c r="AC96" i="91"/>
  <c r="Q96" i="91"/>
  <c r="BB95" i="91"/>
  <c r="BB100" i="91"/>
  <c r="AQ95" i="91"/>
  <c r="AQ100" i="91"/>
  <c r="AC95" i="91"/>
  <c r="Q95" i="91"/>
  <c r="BB92" i="91"/>
  <c r="AQ92" i="91"/>
  <c r="AC92" i="91"/>
  <c r="Q92" i="91"/>
  <c r="BB91" i="91"/>
  <c r="AQ91" i="91"/>
  <c r="AC91" i="91"/>
  <c r="Q91" i="91"/>
  <c r="BB90" i="91"/>
  <c r="AQ90" i="91"/>
  <c r="AC90" i="91"/>
  <c r="Q90" i="91"/>
  <c r="BB89" i="91"/>
  <c r="AQ89" i="91"/>
  <c r="AC89" i="91"/>
  <c r="Q89" i="91"/>
  <c r="BB88" i="91"/>
  <c r="BB93" i="91"/>
  <c r="AQ88" i="91"/>
  <c r="AQ93" i="91"/>
  <c r="AC88" i="91"/>
  <c r="Q88" i="91"/>
  <c r="BB85" i="91"/>
  <c r="AQ85" i="91"/>
  <c r="AC85" i="91"/>
  <c r="Q85" i="91"/>
  <c r="BB84" i="91"/>
  <c r="AQ84" i="91"/>
  <c r="AC84" i="91"/>
  <c r="Q84" i="91"/>
  <c r="BB83" i="91"/>
  <c r="AQ83" i="91"/>
  <c r="AC83" i="91"/>
  <c r="Q83" i="91"/>
  <c r="BB82" i="91"/>
  <c r="AQ82" i="91"/>
  <c r="AC82" i="91"/>
  <c r="Q82" i="91"/>
  <c r="BB81" i="91"/>
  <c r="BB86" i="91"/>
  <c r="AQ81" i="91"/>
  <c r="AQ86" i="91"/>
  <c r="AC81" i="91"/>
  <c r="Q81" i="91"/>
  <c r="BE107" i="90"/>
  <c r="BE100" i="90"/>
  <c r="BE93" i="90"/>
  <c r="BE86" i="90"/>
  <c r="A101" i="90"/>
  <c r="A94" i="90"/>
  <c r="A87" i="90"/>
  <c r="A80" i="90"/>
  <c r="BB106" i="90"/>
  <c r="AQ106" i="90"/>
  <c r="AC106" i="90"/>
  <c r="Q106" i="90"/>
  <c r="BB105" i="90"/>
  <c r="AQ105" i="90"/>
  <c r="AC105" i="90"/>
  <c r="Q105" i="90"/>
  <c r="BB104" i="90"/>
  <c r="AQ104" i="90"/>
  <c r="AC104" i="90"/>
  <c r="Q104" i="90"/>
  <c r="BB103" i="90"/>
  <c r="AQ103" i="90"/>
  <c r="AC103" i="90"/>
  <c r="Q103" i="90"/>
  <c r="BB102" i="90"/>
  <c r="AQ102" i="90"/>
  <c r="AQ107" i="90"/>
  <c r="AC102" i="90"/>
  <c r="AC107" i="90"/>
  <c r="Q102" i="90"/>
  <c r="Q107" i="90"/>
  <c r="BB99" i="90"/>
  <c r="AQ99" i="90"/>
  <c r="AC99" i="90"/>
  <c r="Q99" i="90"/>
  <c r="BB98" i="90"/>
  <c r="AQ98" i="90"/>
  <c r="AC98" i="90"/>
  <c r="Q98" i="90"/>
  <c r="BB97" i="90"/>
  <c r="AQ97" i="90"/>
  <c r="AC97" i="90"/>
  <c r="Q97" i="90"/>
  <c r="BB96" i="90"/>
  <c r="AQ96" i="90"/>
  <c r="AC96" i="90"/>
  <c r="Q96" i="90"/>
  <c r="BB95" i="90"/>
  <c r="AQ95" i="90"/>
  <c r="AQ100" i="90"/>
  <c r="AC95" i="90"/>
  <c r="AC100" i="90"/>
  <c r="Q95" i="90"/>
  <c r="Q100" i="90"/>
  <c r="BB92" i="90"/>
  <c r="AQ92" i="90"/>
  <c r="AC92" i="90"/>
  <c r="Q92" i="90"/>
  <c r="BB91" i="90"/>
  <c r="AQ91" i="90"/>
  <c r="AC91" i="90"/>
  <c r="Q91" i="90"/>
  <c r="BB90" i="90"/>
  <c r="AQ90" i="90"/>
  <c r="AC90" i="90"/>
  <c r="Q90" i="90"/>
  <c r="BB89" i="90"/>
  <c r="AQ89" i="90"/>
  <c r="AC89" i="90"/>
  <c r="Q89" i="90"/>
  <c r="BB88" i="90"/>
  <c r="AQ88" i="90"/>
  <c r="AQ93" i="90"/>
  <c r="AC88" i="90"/>
  <c r="AC93" i="90"/>
  <c r="Q88" i="90"/>
  <c r="Q93" i="90"/>
  <c r="BB85" i="90"/>
  <c r="AQ85" i="90"/>
  <c r="AC85" i="90"/>
  <c r="Q85" i="90"/>
  <c r="BB84" i="90"/>
  <c r="AQ84" i="90"/>
  <c r="AC84" i="90"/>
  <c r="Q84" i="90"/>
  <c r="BB83" i="90"/>
  <c r="AQ83" i="90"/>
  <c r="AC83" i="90"/>
  <c r="Q83" i="90"/>
  <c r="BB82" i="90"/>
  <c r="AQ82" i="90"/>
  <c r="AC82" i="90"/>
  <c r="Q82" i="90"/>
  <c r="BB81" i="90"/>
  <c r="AQ81" i="90"/>
  <c r="AQ86" i="90"/>
  <c r="AC81" i="90"/>
  <c r="AC86" i="90"/>
  <c r="Q81" i="90"/>
  <c r="BD151" i="91"/>
  <c r="BD153" i="91"/>
  <c r="BD154" i="91"/>
  <c r="BD155" i="91"/>
  <c r="BD158" i="91"/>
  <c r="BD160" i="91"/>
  <c r="BD161" i="91"/>
  <c r="BD162" i="91"/>
  <c r="BD165" i="91"/>
  <c r="BD167" i="91"/>
  <c r="BD168" i="91"/>
  <c r="BD169" i="91"/>
  <c r="BD172" i="91"/>
  <c r="BD174" i="91"/>
  <c r="BD176" i="91"/>
  <c r="AC86" i="91"/>
  <c r="AC93" i="91"/>
  <c r="AC100" i="91"/>
  <c r="Q163" i="91"/>
  <c r="Q170" i="91"/>
  <c r="Q177" i="91"/>
  <c r="AC107" i="91"/>
  <c r="AC156" i="91"/>
  <c r="AC163" i="91"/>
  <c r="AC170" i="91"/>
  <c r="AC177" i="91"/>
  <c r="Q156" i="91"/>
  <c r="BD81" i="91"/>
  <c r="Q86" i="91"/>
  <c r="BD88" i="91"/>
  <c r="Q93" i="91"/>
  <c r="BD90" i="91"/>
  <c r="BD91" i="91"/>
  <c r="BD92" i="91"/>
  <c r="BD95" i="91"/>
  <c r="Q100" i="91"/>
  <c r="BD97" i="91"/>
  <c r="BD98" i="91"/>
  <c r="BD99" i="91"/>
  <c r="Q107" i="91"/>
  <c r="BD175" i="91"/>
  <c r="BB86" i="90"/>
  <c r="BB93" i="90"/>
  <c r="BB100" i="90"/>
  <c r="BB107" i="90"/>
  <c r="BD81" i="90"/>
  <c r="BD82" i="90"/>
  <c r="BD83" i="90"/>
  <c r="BD84" i="90"/>
  <c r="BD85" i="90"/>
  <c r="BD89" i="90"/>
  <c r="BD90" i="90"/>
  <c r="BD91" i="90"/>
  <c r="BD92" i="90"/>
  <c r="BD97" i="90"/>
  <c r="BD98" i="90"/>
  <c r="BD99" i="90"/>
  <c r="BD103" i="90"/>
  <c r="BD104" i="90"/>
  <c r="BD105" i="90"/>
  <c r="BD106" i="90"/>
  <c r="BD83" i="91"/>
  <c r="BD84" i="91"/>
  <c r="BD85" i="91"/>
  <c r="BD152" i="91"/>
  <c r="BD159" i="91"/>
  <c r="BD166" i="91"/>
  <c r="BD173" i="91"/>
  <c r="BD177" i="91"/>
  <c r="H44" i="11"/>
  <c r="BD82" i="91"/>
  <c r="BD89" i="91"/>
  <c r="BD96" i="91"/>
  <c r="BD88" i="90"/>
  <c r="BD95" i="90"/>
  <c r="Q86" i="90"/>
  <c r="BD96" i="90"/>
  <c r="BD102" i="90"/>
  <c r="BD156" i="91"/>
  <c r="H41" i="11"/>
  <c r="BD170" i="91"/>
  <c r="H43" i="11"/>
  <c r="BD93" i="91"/>
  <c r="H31" i="11"/>
  <c r="BD163" i="91"/>
  <c r="H42" i="11"/>
  <c r="BD86" i="91"/>
  <c r="H30" i="11"/>
  <c r="BD100" i="91"/>
  <c r="H32" i="11"/>
  <c r="BD107" i="90"/>
  <c r="F33" i="11"/>
  <c r="BD93" i="90"/>
  <c r="F31" i="11"/>
  <c r="BD86" i="90"/>
  <c r="F30" i="11"/>
  <c r="BD100" i="90"/>
  <c r="F32" i="11"/>
  <c r="BB101" i="13"/>
  <c r="AQ101" i="13"/>
  <c r="AC101" i="13"/>
  <c r="Q101" i="13"/>
  <c r="BC162" i="90"/>
  <c r="M69" i="11"/>
  <c r="BC92" i="13"/>
  <c r="L69" i="11"/>
  <c r="BB231" i="91"/>
  <c r="AQ231" i="91"/>
  <c r="AC231" i="91"/>
  <c r="Q231" i="91"/>
  <c r="BB161" i="90"/>
  <c r="AQ161" i="90"/>
  <c r="AC161" i="90"/>
  <c r="Q161" i="90"/>
  <c r="G69" i="11"/>
  <c r="E69" i="11"/>
  <c r="BE162" i="90"/>
  <c r="G73" i="11"/>
  <c r="E73" i="11"/>
  <c r="BE166" i="90"/>
  <c r="C73" i="11"/>
  <c r="BE96" i="13"/>
  <c r="C69" i="11"/>
  <c r="BE92" i="13"/>
  <c r="BB171" i="90"/>
  <c r="AQ171" i="90"/>
  <c r="AC171" i="90"/>
  <c r="Q171" i="90"/>
  <c r="Q170" i="90"/>
  <c r="AC170" i="90"/>
  <c r="AQ170" i="90"/>
  <c r="BB170" i="90"/>
  <c r="BB241" i="91"/>
  <c r="AQ241" i="91"/>
  <c r="AC241" i="91"/>
  <c r="Q241" i="91"/>
  <c r="N73" i="11"/>
  <c r="BB235" i="91"/>
  <c r="AQ235" i="91"/>
  <c r="AC235" i="91"/>
  <c r="Q235" i="91"/>
  <c r="BB234" i="91"/>
  <c r="BB236" i="91"/>
  <c r="AQ234" i="91"/>
  <c r="AQ236" i="91"/>
  <c r="AC234" i="91"/>
  <c r="AC236" i="91"/>
  <c r="Q234" i="91"/>
  <c r="Q236" i="91"/>
  <c r="M73" i="11"/>
  <c r="BB165" i="90"/>
  <c r="AQ165" i="90"/>
  <c r="AC165" i="90"/>
  <c r="Q165" i="90"/>
  <c r="BB164" i="90"/>
  <c r="BB166" i="90"/>
  <c r="AQ164" i="90"/>
  <c r="AQ166" i="90"/>
  <c r="AC164" i="90"/>
  <c r="AC166" i="90"/>
  <c r="Q164" i="90"/>
  <c r="Q166" i="90"/>
  <c r="L73" i="11"/>
  <c r="BB95" i="13"/>
  <c r="AQ95" i="13"/>
  <c r="AC95" i="13"/>
  <c r="Q95" i="13"/>
  <c r="BB94" i="13"/>
  <c r="BB96" i="13"/>
  <c r="AQ94" i="13"/>
  <c r="AQ96" i="13"/>
  <c r="AC94" i="13"/>
  <c r="AC96" i="13"/>
  <c r="Q94" i="13"/>
  <c r="Q96" i="13"/>
  <c r="Q98" i="13"/>
  <c r="AC98" i="13"/>
  <c r="AQ98" i="13"/>
  <c r="BB98" i="13"/>
  <c r="Q99" i="13"/>
  <c r="AC99" i="13"/>
  <c r="AQ99" i="13"/>
  <c r="BB99" i="13"/>
  <c r="Q100" i="13"/>
  <c r="AC100" i="13"/>
  <c r="AQ100" i="13"/>
  <c r="BB100" i="13"/>
  <c r="Q102" i="13"/>
  <c r="AC102" i="13"/>
  <c r="AQ102" i="13"/>
  <c r="BB102" i="13"/>
  <c r="Q105" i="13"/>
  <c r="AC105" i="13"/>
  <c r="AQ105" i="13"/>
  <c r="BB105" i="13"/>
  <c r="BE232" i="91"/>
  <c r="BE236" i="91"/>
  <c r="BD171" i="90"/>
  <c r="F78" i="11"/>
  <c r="BD101" i="13"/>
  <c r="BD161" i="90"/>
  <c r="F68" i="11"/>
  <c r="BD170" i="90"/>
  <c r="BD241" i="91"/>
  <c r="H78" i="11"/>
  <c r="BD231" i="91"/>
  <c r="H68" i="11"/>
  <c r="BD234" i="91"/>
  <c r="BD235" i="91"/>
  <c r="H72" i="11"/>
  <c r="BD164" i="90"/>
  <c r="BD165" i="90"/>
  <c r="F72" i="11"/>
  <c r="BD102" i="13"/>
  <c r="AQ103" i="13"/>
  <c r="BD105" i="13"/>
  <c r="AC103" i="13"/>
  <c r="BD98" i="13"/>
  <c r="BD99" i="13"/>
  <c r="BD100" i="13"/>
  <c r="BD103" i="13"/>
  <c r="Q103" i="13"/>
  <c r="BB103" i="13"/>
  <c r="BD94" i="13"/>
  <c r="BD95" i="13"/>
  <c r="BD96" i="13"/>
  <c r="D73" i="11"/>
  <c r="F71" i="11"/>
  <c r="BD166" i="90"/>
  <c r="F73" i="11"/>
  <c r="H71" i="11"/>
  <c r="BD236" i="91"/>
  <c r="H73" i="11"/>
  <c r="D72" i="11"/>
  <c r="D78" i="11"/>
  <c r="D71" i="11"/>
  <c r="Q13" i="13"/>
  <c r="N86" i="11"/>
  <c r="S86" i="11"/>
  <c r="M86" i="11"/>
  <c r="R86" i="11"/>
  <c r="BE190" i="90"/>
  <c r="BE189" i="90"/>
  <c r="BE177" i="90"/>
  <c r="BE37" i="90"/>
  <c r="BE30" i="90"/>
  <c r="BE23" i="90"/>
  <c r="BE16" i="90"/>
  <c r="BF267" i="91"/>
  <c r="BF266" i="91"/>
  <c r="BF265" i="91"/>
  <c r="BB260" i="91"/>
  <c r="AQ260" i="91"/>
  <c r="AC260" i="91"/>
  <c r="Q260" i="91"/>
  <c r="BB259" i="91"/>
  <c r="AQ259" i="91"/>
  <c r="AC259" i="91"/>
  <c r="AC261" i="91"/>
  <c r="Q259" i="91"/>
  <c r="BD257" i="91"/>
  <c r="BD256" i="91"/>
  <c r="BB256" i="91"/>
  <c r="AQ256" i="91"/>
  <c r="AC256" i="91"/>
  <c r="Q256" i="91"/>
  <c r="BD255" i="91"/>
  <c r="BB255" i="91"/>
  <c r="AQ255" i="91"/>
  <c r="AC255" i="91"/>
  <c r="Q255" i="91"/>
  <c r="BB252" i="91"/>
  <c r="AQ252" i="91"/>
  <c r="AC252" i="91"/>
  <c r="Q252" i="91"/>
  <c r="BB251" i="91"/>
  <c r="AQ251" i="91"/>
  <c r="AC251" i="91"/>
  <c r="Q251" i="91"/>
  <c r="BB250" i="91"/>
  <c r="AQ250" i="91"/>
  <c r="AC250" i="91"/>
  <c r="Q250" i="91"/>
  <c r="BC250" i="91"/>
  <c r="BD250" i="91"/>
  <c r="BB249" i="91"/>
  <c r="AQ249" i="91"/>
  <c r="AC249" i="91"/>
  <c r="Q249" i="91"/>
  <c r="BC247" i="91"/>
  <c r="N82" i="11"/>
  <c r="BB246" i="91"/>
  <c r="AQ246" i="91"/>
  <c r="AC246" i="91"/>
  <c r="Q246" i="91"/>
  <c r="BB245" i="91"/>
  <c r="BB247" i="91"/>
  <c r="AQ245" i="91"/>
  <c r="AQ247" i="91"/>
  <c r="AC245" i="91"/>
  <c r="AC247" i="91"/>
  <c r="Q245" i="91"/>
  <c r="N80" i="11"/>
  <c r="BB242" i="91"/>
  <c r="AQ242" i="91"/>
  <c r="AC242" i="91"/>
  <c r="Q242" i="91"/>
  <c r="BB240" i="91"/>
  <c r="AQ240" i="91"/>
  <c r="AC240" i="91"/>
  <c r="Q240" i="91"/>
  <c r="BD240" i="91" s="1"/>
  <c r="H77" i="11" s="1"/>
  <c r="BB239" i="91"/>
  <c r="AQ239" i="91"/>
  <c r="AC239" i="91"/>
  <c r="Q239" i="91"/>
  <c r="BD239" i="91" s="1"/>
  <c r="H76" i="11" s="1"/>
  <c r="BB238" i="91"/>
  <c r="BB243" i="91"/>
  <c r="AQ238" i="91"/>
  <c r="AQ243" i="91"/>
  <c r="AC238" i="91"/>
  <c r="AC243" i="91"/>
  <c r="Q238" i="91"/>
  <c r="Q243" i="91"/>
  <c r="N69" i="11"/>
  <c r="BB230" i="91"/>
  <c r="AQ230" i="91"/>
  <c r="AC230" i="91"/>
  <c r="Q230" i="91"/>
  <c r="BB229" i="91"/>
  <c r="AQ229" i="91"/>
  <c r="AC229" i="91"/>
  <c r="Q229" i="91"/>
  <c r="BB228" i="91"/>
  <c r="AQ228" i="91"/>
  <c r="AC228" i="91"/>
  <c r="Q228" i="91"/>
  <c r="BB232" i="91"/>
  <c r="AQ232" i="91"/>
  <c r="BC226" i="91"/>
  <c r="BB224" i="91"/>
  <c r="AQ224" i="91"/>
  <c r="AC224" i="91"/>
  <c r="Q224" i="91"/>
  <c r="BB223" i="91"/>
  <c r="AQ223" i="91"/>
  <c r="AC223" i="91"/>
  <c r="Q223" i="91"/>
  <c r="BB222" i="91"/>
  <c r="AQ222" i="91"/>
  <c r="AC222" i="91"/>
  <c r="Q222" i="91"/>
  <c r="BB221" i="91"/>
  <c r="BB225" i="91"/>
  <c r="AQ221" i="91"/>
  <c r="AQ225" i="91"/>
  <c r="AC221" i="91"/>
  <c r="AC225" i="91"/>
  <c r="Q221" i="91"/>
  <c r="Q225" i="91"/>
  <c r="BB36" i="91"/>
  <c r="AQ36" i="91"/>
  <c r="AC36" i="91"/>
  <c r="Q36" i="91"/>
  <c r="BB35" i="91"/>
  <c r="AQ35" i="91"/>
  <c r="AC35" i="91"/>
  <c r="Q35" i="91"/>
  <c r="BB34" i="91"/>
  <c r="AQ34" i="91"/>
  <c r="AC34" i="91"/>
  <c r="Q34" i="91"/>
  <c r="BB33" i="91"/>
  <c r="AQ33" i="91"/>
  <c r="AC33" i="91"/>
  <c r="Q33" i="91"/>
  <c r="BB32" i="91"/>
  <c r="AQ32" i="91"/>
  <c r="AQ37" i="91"/>
  <c r="AC32" i="91"/>
  <c r="Q32" i="91"/>
  <c r="Q37" i="91"/>
  <c r="A31" i="91"/>
  <c r="BB29" i="91"/>
  <c r="AQ29" i="91"/>
  <c r="AC29" i="91"/>
  <c r="Q29" i="91"/>
  <c r="BB28" i="91"/>
  <c r="AQ28" i="91"/>
  <c r="AC28" i="91"/>
  <c r="Q28" i="91"/>
  <c r="BB27" i="91"/>
  <c r="AQ27" i="91"/>
  <c r="AC27" i="91"/>
  <c r="Q27" i="91"/>
  <c r="BB26" i="91"/>
  <c r="AQ26" i="91"/>
  <c r="AC26" i="91"/>
  <c r="Q26" i="91"/>
  <c r="BB25" i="91"/>
  <c r="AQ25" i="91"/>
  <c r="AQ30" i="91"/>
  <c r="AC25" i="91"/>
  <c r="Q25" i="91"/>
  <c r="Q30" i="91"/>
  <c r="A24" i="91"/>
  <c r="BB22" i="91"/>
  <c r="AQ22" i="91"/>
  <c r="AC22" i="91"/>
  <c r="Q22" i="91"/>
  <c r="BB21" i="91"/>
  <c r="AQ21" i="91"/>
  <c r="AC21" i="91"/>
  <c r="Q21" i="91"/>
  <c r="BB20" i="91"/>
  <c r="AQ20" i="91"/>
  <c r="AC20" i="91"/>
  <c r="Q20" i="91"/>
  <c r="BB19" i="91"/>
  <c r="AQ19" i="91"/>
  <c r="AC19" i="91"/>
  <c r="Q19" i="91"/>
  <c r="BB18" i="91"/>
  <c r="AQ18" i="91"/>
  <c r="AQ23" i="91"/>
  <c r="AC18" i="91"/>
  <c r="Q18" i="91"/>
  <c r="Q23" i="91"/>
  <c r="A17" i="91"/>
  <c r="BB15" i="91"/>
  <c r="AQ15" i="91"/>
  <c r="AC15" i="91"/>
  <c r="Q15" i="91"/>
  <c r="BB14" i="91"/>
  <c r="AQ14" i="91"/>
  <c r="AC14" i="91"/>
  <c r="Q14" i="91"/>
  <c r="BB13" i="91"/>
  <c r="AQ13" i="91"/>
  <c r="AC13" i="91"/>
  <c r="Q13" i="91"/>
  <c r="BB12" i="91"/>
  <c r="AQ12" i="91"/>
  <c r="AC12" i="91"/>
  <c r="Q12" i="91"/>
  <c r="BB11" i="91"/>
  <c r="AQ11" i="91"/>
  <c r="AC11" i="91"/>
  <c r="Q11" i="91"/>
  <c r="A10" i="91"/>
  <c r="A6" i="91"/>
  <c r="A5" i="91"/>
  <c r="A4" i="91"/>
  <c r="A3" i="91"/>
  <c r="A2" i="91"/>
  <c r="C1" i="91"/>
  <c r="BF197" i="90"/>
  <c r="BF196" i="90"/>
  <c r="BF195" i="90"/>
  <c r="BB190" i="90"/>
  <c r="AQ190" i="90"/>
  <c r="AC190" i="90"/>
  <c r="Q190" i="90"/>
  <c r="BB189" i="90"/>
  <c r="BB191" i="90"/>
  <c r="AQ189" i="90"/>
  <c r="AQ191" i="90"/>
  <c r="AC189" i="90"/>
  <c r="AC191" i="90"/>
  <c r="Q189" i="90"/>
  <c r="Q191" i="90"/>
  <c r="BD187" i="90"/>
  <c r="BD186" i="90"/>
  <c r="BB186" i="90"/>
  <c r="AQ186" i="90"/>
  <c r="AC186" i="90"/>
  <c r="Q186" i="90"/>
  <c r="BD185" i="90"/>
  <c r="BB185" i="90"/>
  <c r="AQ185" i="90"/>
  <c r="AC185" i="90"/>
  <c r="Q185" i="90"/>
  <c r="BB182" i="90"/>
  <c r="AQ182" i="90"/>
  <c r="AC182" i="90"/>
  <c r="Q182" i="90"/>
  <c r="BB181" i="90"/>
  <c r="AQ181" i="90"/>
  <c r="AC181" i="90"/>
  <c r="Q181" i="90"/>
  <c r="BB180" i="90"/>
  <c r="AQ180" i="90"/>
  <c r="AC180" i="90"/>
  <c r="Q180" i="90"/>
  <c r="BB179" i="90"/>
  <c r="AQ179" i="90"/>
  <c r="AC179" i="90"/>
  <c r="Q179" i="90"/>
  <c r="BC177" i="90"/>
  <c r="M82" i="11"/>
  <c r="BB176" i="90"/>
  <c r="AQ176" i="90"/>
  <c r="AC176" i="90"/>
  <c r="Q176" i="90"/>
  <c r="BB175" i="90"/>
  <c r="BB177" i="90"/>
  <c r="AQ175" i="90"/>
  <c r="AQ177" i="90"/>
  <c r="AC175" i="90"/>
  <c r="AC177" i="90"/>
  <c r="Q175" i="90"/>
  <c r="M80" i="11"/>
  <c r="BB172" i="90"/>
  <c r="AQ172" i="90"/>
  <c r="AC172" i="90"/>
  <c r="Q172" i="90"/>
  <c r="BB169" i="90"/>
  <c r="AQ169" i="90"/>
  <c r="AC169" i="90"/>
  <c r="Q169" i="90"/>
  <c r="BB168" i="90"/>
  <c r="AQ168" i="90"/>
  <c r="AQ173" i="90"/>
  <c r="AC168" i="90"/>
  <c r="Q168" i="90"/>
  <c r="Q173" i="90"/>
  <c r="BB160" i="90"/>
  <c r="AQ160" i="90"/>
  <c r="AC160" i="90"/>
  <c r="Q160" i="90"/>
  <c r="BB159" i="90"/>
  <c r="AQ159" i="90"/>
  <c r="AC159" i="90"/>
  <c r="Q159" i="90"/>
  <c r="BB158" i="90"/>
  <c r="BB162" i="90"/>
  <c r="AQ158" i="90"/>
  <c r="AQ162" i="90"/>
  <c r="AC158" i="90"/>
  <c r="AC162" i="90"/>
  <c r="Q158" i="90"/>
  <c r="Q162" i="90"/>
  <c r="BC156" i="90"/>
  <c r="M63" i="11"/>
  <c r="BB154" i="90"/>
  <c r="AQ154" i="90"/>
  <c r="AC154" i="90"/>
  <c r="Q154" i="90"/>
  <c r="BB153" i="90"/>
  <c r="AQ153" i="90"/>
  <c r="AC153" i="90"/>
  <c r="Q153" i="90"/>
  <c r="BB152" i="90"/>
  <c r="AQ152" i="90"/>
  <c r="AC152" i="90"/>
  <c r="Q152" i="90"/>
  <c r="BB151" i="90"/>
  <c r="BB155" i="90"/>
  <c r="AQ151" i="90"/>
  <c r="AQ155" i="90"/>
  <c r="AC151" i="90"/>
  <c r="AC155" i="90"/>
  <c r="Q151" i="90"/>
  <c r="Q155" i="90"/>
  <c r="BB36" i="90"/>
  <c r="AQ36" i="90"/>
  <c r="AC36" i="90"/>
  <c r="Q36" i="90"/>
  <c r="BB35" i="90"/>
  <c r="AQ35" i="90"/>
  <c r="AC35" i="90"/>
  <c r="Q35" i="90"/>
  <c r="BB34" i="90"/>
  <c r="AQ34" i="90"/>
  <c r="AC34" i="90"/>
  <c r="Q34" i="90"/>
  <c r="BB33" i="90"/>
  <c r="AQ33" i="90"/>
  <c r="AC33" i="90"/>
  <c r="Q33" i="90"/>
  <c r="BB32" i="90"/>
  <c r="AQ32" i="90"/>
  <c r="AC32" i="90"/>
  <c r="Q32" i="90"/>
  <c r="Q37" i="90"/>
  <c r="A31" i="90"/>
  <c r="BB29" i="90"/>
  <c r="AQ29" i="90"/>
  <c r="AC29" i="90"/>
  <c r="Q29" i="90"/>
  <c r="BB28" i="90"/>
  <c r="AQ28" i="90"/>
  <c r="AC28" i="90"/>
  <c r="Q28" i="90"/>
  <c r="BB27" i="90"/>
  <c r="AQ27" i="90"/>
  <c r="AC27" i="90"/>
  <c r="Q27" i="90"/>
  <c r="BB26" i="90"/>
  <c r="AQ26" i="90"/>
  <c r="AC26" i="90"/>
  <c r="Q26" i="90"/>
  <c r="BB25" i="90"/>
  <c r="AQ25" i="90"/>
  <c r="AC25" i="90"/>
  <c r="Q25" i="90"/>
  <c r="A24" i="90"/>
  <c r="BB22" i="90"/>
  <c r="AQ22" i="90"/>
  <c r="AC22" i="90"/>
  <c r="Q22" i="90"/>
  <c r="BB21" i="90"/>
  <c r="AQ21" i="90"/>
  <c r="AC21" i="90"/>
  <c r="Q21" i="90"/>
  <c r="BB20" i="90"/>
  <c r="AQ20" i="90"/>
  <c r="AC20" i="90"/>
  <c r="Q20" i="90"/>
  <c r="BB19" i="90"/>
  <c r="AQ19" i="90"/>
  <c r="AC19" i="90"/>
  <c r="Q19" i="90"/>
  <c r="BB18" i="90"/>
  <c r="AQ18" i="90"/>
  <c r="AC18" i="90"/>
  <c r="Q18" i="90"/>
  <c r="A17" i="90"/>
  <c r="BB15" i="90"/>
  <c r="AQ15" i="90"/>
  <c r="AC15" i="90"/>
  <c r="Q15" i="90"/>
  <c r="BB14" i="90"/>
  <c r="AQ14" i="90"/>
  <c r="AC14" i="90"/>
  <c r="Q14" i="90"/>
  <c r="BB13" i="90"/>
  <c r="AQ13" i="90"/>
  <c r="AC13" i="90"/>
  <c r="Q13" i="90"/>
  <c r="BB12" i="90"/>
  <c r="AQ12" i="90"/>
  <c r="AC12" i="90"/>
  <c r="Q12" i="90"/>
  <c r="BB11" i="90"/>
  <c r="AQ11" i="90"/>
  <c r="AC11" i="90"/>
  <c r="Q11" i="90"/>
  <c r="A10" i="90"/>
  <c r="A6" i="90"/>
  <c r="A5" i="90"/>
  <c r="A4" i="90"/>
  <c r="A3" i="90"/>
  <c r="A2" i="90"/>
  <c r="C1" i="90"/>
  <c r="BE120" i="13"/>
  <c r="BE119" i="13"/>
  <c r="BE107" i="13"/>
  <c r="BE37" i="13"/>
  <c r="BE30" i="13"/>
  <c r="BE23" i="13"/>
  <c r="BE16" i="13"/>
  <c r="BB84" i="13"/>
  <c r="AQ84" i="13"/>
  <c r="AC84" i="13"/>
  <c r="Q84" i="13"/>
  <c r="BB83" i="13"/>
  <c r="AQ83" i="13"/>
  <c r="AC83" i="13"/>
  <c r="Q83" i="13"/>
  <c r="BB82" i="13"/>
  <c r="AQ82" i="13"/>
  <c r="AC82" i="13"/>
  <c r="Q82" i="13"/>
  <c r="BB81" i="13"/>
  <c r="AQ81" i="13"/>
  <c r="AC81" i="13"/>
  <c r="AC85" i="13"/>
  <c r="Q81" i="13"/>
  <c r="Q85" i="13"/>
  <c r="A31" i="13"/>
  <c r="A24" i="13"/>
  <c r="BB29" i="13"/>
  <c r="AQ29" i="13"/>
  <c r="AC29" i="13"/>
  <c r="Q29" i="13"/>
  <c r="BB28" i="13"/>
  <c r="AQ28" i="13"/>
  <c r="AC28" i="13"/>
  <c r="Q28" i="13"/>
  <c r="BB27" i="13"/>
  <c r="AQ27" i="13"/>
  <c r="AC27" i="13"/>
  <c r="Q27" i="13"/>
  <c r="BB26" i="13"/>
  <c r="AQ26" i="13"/>
  <c r="AC26" i="13"/>
  <c r="Q26" i="13"/>
  <c r="BB25" i="13"/>
  <c r="AQ25" i="13"/>
  <c r="AC25" i="13"/>
  <c r="AC30" i="13"/>
  <c r="Q25" i="13"/>
  <c r="BB36" i="13"/>
  <c r="AQ36" i="13"/>
  <c r="AC36" i="13"/>
  <c r="Q36" i="13"/>
  <c r="BB35" i="13"/>
  <c r="AQ35" i="13"/>
  <c r="AC35" i="13"/>
  <c r="Q35" i="13"/>
  <c r="BB34" i="13"/>
  <c r="AQ34" i="13"/>
  <c r="AC34" i="13"/>
  <c r="Q34" i="13"/>
  <c r="BB33" i="13"/>
  <c r="AQ33" i="13"/>
  <c r="AC33" i="13"/>
  <c r="Q33" i="13"/>
  <c r="BB32" i="13"/>
  <c r="AQ32" i="13"/>
  <c r="AC32" i="13"/>
  <c r="AC37" i="13"/>
  <c r="Q32" i="13"/>
  <c r="A17" i="13"/>
  <c r="A10" i="13"/>
  <c r="A5" i="13"/>
  <c r="BB120" i="13"/>
  <c r="BB119" i="13"/>
  <c r="BB116" i="13"/>
  <c r="BB115" i="13"/>
  <c r="BB112" i="13"/>
  <c r="BB111" i="13"/>
  <c r="BB110" i="13"/>
  <c r="BB109" i="13"/>
  <c r="BB106" i="13"/>
  <c r="BB90" i="13"/>
  <c r="BB89" i="13"/>
  <c r="BB88" i="13"/>
  <c r="BB91" i="13"/>
  <c r="BB22" i="13"/>
  <c r="BB21" i="13"/>
  <c r="BB20" i="13"/>
  <c r="BB19" i="13"/>
  <c r="BB18" i="13"/>
  <c r="BB15" i="13"/>
  <c r="BB14" i="13"/>
  <c r="BB13" i="13"/>
  <c r="BB12" i="13"/>
  <c r="BB11" i="13"/>
  <c r="AQ120" i="13"/>
  <c r="AQ119" i="13"/>
  <c r="AQ116" i="13"/>
  <c r="AQ115" i="13"/>
  <c r="AQ112" i="13"/>
  <c r="AQ111" i="13"/>
  <c r="AQ110" i="13"/>
  <c r="AQ109" i="13"/>
  <c r="AQ106" i="13"/>
  <c r="AQ90" i="13"/>
  <c r="AQ89" i="13"/>
  <c r="AQ88" i="13"/>
  <c r="AQ91" i="13"/>
  <c r="AQ22" i="13"/>
  <c r="AQ21" i="13"/>
  <c r="AQ20" i="13"/>
  <c r="AQ19" i="13"/>
  <c r="AQ18" i="13"/>
  <c r="AQ15" i="13"/>
  <c r="AQ14" i="13"/>
  <c r="AQ13" i="13"/>
  <c r="AQ12" i="13"/>
  <c r="AQ11" i="13"/>
  <c r="AC120" i="13"/>
  <c r="AC119" i="13"/>
  <c r="AC116" i="13"/>
  <c r="AC115" i="13"/>
  <c r="AC112" i="13"/>
  <c r="AC111" i="13"/>
  <c r="AC110" i="13"/>
  <c r="AC109" i="13"/>
  <c r="AC106" i="13"/>
  <c r="AC90" i="13"/>
  <c r="AC89" i="13"/>
  <c r="AC88" i="13"/>
  <c r="AC91" i="13"/>
  <c r="AC22" i="13"/>
  <c r="AC21" i="13"/>
  <c r="AC20" i="13"/>
  <c r="AC19" i="13"/>
  <c r="AC18" i="13"/>
  <c r="AC15" i="13"/>
  <c r="AC14" i="13"/>
  <c r="AC13" i="13"/>
  <c r="AC12" i="13"/>
  <c r="AC11" i="13"/>
  <c r="Q120" i="13"/>
  <c r="Q119" i="13"/>
  <c r="Q116" i="13"/>
  <c r="Q115" i="13"/>
  <c r="Q112" i="13"/>
  <c r="Q111" i="13"/>
  <c r="Q110" i="13"/>
  <c r="BC110" i="13"/>
  <c r="BD110" i="13"/>
  <c r="Q109" i="13"/>
  <c r="Q106" i="13"/>
  <c r="Q107" i="13"/>
  <c r="Q90" i="13"/>
  <c r="Q89" i="13"/>
  <c r="Q88" i="13"/>
  <c r="Q91" i="13"/>
  <c r="Q22" i="13"/>
  <c r="Q21" i="13"/>
  <c r="Q20" i="13"/>
  <c r="Q19" i="13"/>
  <c r="Q18" i="13"/>
  <c r="Q15" i="13"/>
  <c r="Q14" i="13"/>
  <c r="Q12" i="13"/>
  <c r="Q11" i="13"/>
  <c r="BF127" i="13"/>
  <c r="BF126" i="13"/>
  <c r="A6" i="13"/>
  <c r="G80" i="11"/>
  <c r="E80" i="11"/>
  <c r="BE173" i="90"/>
  <c r="Q89" i="11"/>
  <c r="BC86" i="13"/>
  <c r="L63" i="11"/>
  <c r="C80" i="11"/>
  <c r="A2" i="13"/>
  <c r="A4" i="13"/>
  <c r="BC107" i="13"/>
  <c r="L82" i="11"/>
  <c r="L80" i="11"/>
  <c r="BD117" i="13"/>
  <c r="BD116" i="13"/>
  <c r="BD115" i="13"/>
  <c r="BF125" i="13"/>
  <c r="C1" i="13"/>
  <c r="A3" i="13"/>
  <c r="BC111" i="13"/>
  <c r="BD111" i="13"/>
  <c r="BC251" i="91"/>
  <c r="BD251" i="91"/>
  <c r="BC109" i="13"/>
  <c r="BD109" i="13"/>
  <c r="BC249" i="91"/>
  <c r="BD249" i="91"/>
  <c r="BC180" i="90"/>
  <c r="BD180" i="90"/>
  <c r="BC181" i="90"/>
  <c r="BD181" i="90"/>
  <c r="BC179" i="90"/>
  <c r="BD179" i="90"/>
  <c r="BE225" i="91"/>
  <c r="BE243" i="91"/>
  <c r="BB92" i="13"/>
  <c r="Q121" i="13"/>
  <c r="BE103" i="13"/>
  <c r="AQ92" i="13"/>
  <c r="Q92" i="13"/>
  <c r="AC92" i="13"/>
  <c r="BD13" i="13"/>
  <c r="AC37" i="90"/>
  <c r="AC173" i="90"/>
  <c r="BD90" i="13"/>
  <c r="BD20" i="13"/>
  <c r="BD120" i="13"/>
  <c r="AQ121" i="13"/>
  <c r="BD14" i="13"/>
  <c r="D75" i="11"/>
  <c r="BD15" i="13"/>
  <c r="BD21" i="13"/>
  <c r="BD88" i="13"/>
  <c r="Q261" i="91"/>
  <c r="BD11" i="13"/>
  <c r="BD18" i="13"/>
  <c r="BD22" i="13"/>
  <c r="BD89" i="13"/>
  <c r="BD106" i="13"/>
  <c r="BD32" i="13"/>
  <c r="BD36" i="13"/>
  <c r="BD26" i="13"/>
  <c r="BD82" i="13"/>
  <c r="BD83" i="13"/>
  <c r="BD84" i="13"/>
  <c r="BD19" i="13"/>
  <c r="BD33" i="13"/>
  <c r="BD34" i="13"/>
  <c r="BD35" i="13"/>
  <c r="BD25" i="13"/>
  <c r="BD27" i="13"/>
  <c r="BD28" i="13"/>
  <c r="BD29" i="13"/>
  <c r="AQ253" i="91"/>
  <c r="BB30" i="91"/>
  <c r="AC37" i="91"/>
  <c r="AC253" i="91"/>
  <c r="BD19" i="91"/>
  <c r="BD20" i="91"/>
  <c r="BD21" i="91"/>
  <c r="BD22" i="91"/>
  <c r="BD33" i="91"/>
  <c r="BD34" i="91"/>
  <c r="BD35" i="91"/>
  <c r="BD36" i="91"/>
  <c r="BC262" i="91"/>
  <c r="BD229" i="91"/>
  <c r="H66" i="11"/>
  <c r="BD230" i="91"/>
  <c r="H67" i="11"/>
  <c r="BD260" i="91"/>
  <c r="S89" i="11"/>
  <c r="BD12" i="91"/>
  <c r="BD13" i="91"/>
  <c r="BD14" i="91"/>
  <c r="BD15" i="91"/>
  <c r="BD26" i="91"/>
  <c r="BD27" i="91"/>
  <c r="BD28" i="91"/>
  <c r="BD29" i="91"/>
  <c r="AC232" i="91"/>
  <c r="BD242" i="91"/>
  <c r="H79" i="11"/>
  <c r="Q253" i="91"/>
  <c r="BB253" i="91"/>
  <c r="AQ261" i="91"/>
  <c r="N63" i="11"/>
  <c r="AC23" i="91"/>
  <c r="BD228" i="91"/>
  <c r="AC16" i="91"/>
  <c r="BB23" i="91"/>
  <c r="AC30" i="91"/>
  <c r="BB37" i="91"/>
  <c r="BD222" i="91"/>
  <c r="BD223" i="91"/>
  <c r="BD224" i="91"/>
  <c r="BD245" i="91"/>
  <c r="BD246" i="91"/>
  <c r="BB261" i="91"/>
  <c r="BD19" i="90"/>
  <c r="F77" i="11"/>
  <c r="BD172" i="90"/>
  <c r="F79" i="11"/>
  <c r="BD18" i="90"/>
  <c r="BD22" i="90"/>
  <c r="BD35" i="90"/>
  <c r="BD36" i="90"/>
  <c r="Q23" i="90"/>
  <c r="BB30" i="90"/>
  <c r="BD152" i="90"/>
  <c r="BD153" i="90"/>
  <c r="BD175" i="90"/>
  <c r="Q177" i="90"/>
  <c r="BD190" i="90"/>
  <c r="R89" i="11"/>
  <c r="BD25" i="90"/>
  <c r="BD26" i="90"/>
  <c r="BD29" i="90"/>
  <c r="Q30" i="90"/>
  <c r="BD158" i="90"/>
  <c r="BD159" i="90"/>
  <c r="F66" i="11"/>
  <c r="BD160" i="90"/>
  <c r="F67" i="11"/>
  <c r="BD12" i="90"/>
  <c r="BD15" i="90"/>
  <c r="BB23" i="90"/>
  <c r="BB37" i="90"/>
  <c r="Q183" i="90"/>
  <c r="BB183" i="90"/>
  <c r="BE155" i="90"/>
  <c r="E63" i="11"/>
  <c r="E90" i="11"/>
  <c r="E91" i="11"/>
  <c r="C63" i="11"/>
  <c r="BE86" i="13"/>
  <c r="G63" i="11"/>
  <c r="BD91" i="13"/>
  <c r="BD81" i="13"/>
  <c r="BD12" i="13"/>
  <c r="AC107" i="13"/>
  <c r="AC121" i="13"/>
  <c r="BB107" i="13"/>
  <c r="BB121" i="13"/>
  <c r="BD119" i="13"/>
  <c r="BE85" i="13"/>
  <c r="Q16" i="90"/>
  <c r="BD11" i="91"/>
  <c r="BB16" i="91"/>
  <c r="BD18" i="91"/>
  <c r="BD25" i="91"/>
  <c r="BD32" i="91"/>
  <c r="BD238" i="91"/>
  <c r="H75" i="11" s="1"/>
  <c r="Q16" i="91"/>
  <c r="Q226" i="91"/>
  <c r="Q232" i="91"/>
  <c r="Q247" i="91"/>
  <c r="BD259" i="91"/>
  <c r="BD221" i="91"/>
  <c r="AQ16" i="91"/>
  <c r="BD168" i="90"/>
  <c r="BD176" i="90"/>
  <c r="BD11" i="90"/>
  <c r="BB16" i="90"/>
  <c r="BD32" i="90"/>
  <c r="BD169" i="90"/>
  <c r="AC183" i="90"/>
  <c r="AC16" i="90"/>
  <c r="AC23" i="90"/>
  <c r="AC30" i="90"/>
  <c r="BD33" i="90"/>
  <c r="BD34" i="90"/>
  <c r="AQ183" i="90"/>
  <c r="BD13" i="90"/>
  <c r="BD14" i="90"/>
  <c r="AQ23" i="90"/>
  <c r="BD20" i="90"/>
  <c r="BD21" i="90"/>
  <c r="AQ30" i="90"/>
  <c r="BD27" i="90"/>
  <c r="BD28" i="90"/>
  <c r="AQ37" i="90"/>
  <c r="BD154" i="90"/>
  <c r="BB173" i="90"/>
  <c r="BD189" i="90"/>
  <c r="BD151" i="90"/>
  <c r="AQ16" i="90"/>
  <c r="AQ37" i="13"/>
  <c r="AQ30" i="13"/>
  <c r="AQ85" i="13"/>
  <c r="BB37" i="13"/>
  <c r="BB30" i="13"/>
  <c r="BB85" i="13"/>
  <c r="L86" i="11"/>
  <c r="Q86" i="11"/>
  <c r="AQ23" i="13"/>
  <c r="AQ113" i="13"/>
  <c r="Q30" i="13"/>
  <c r="Q37" i="13"/>
  <c r="BB16" i="13"/>
  <c r="Q113" i="13"/>
  <c r="AC113" i="13"/>
  <c r="AQ107" i="13"/>
  <c r="AC23" i="13"/>
  <c r="BB23" i="13"/>
  <c r="AC16" i="13"/>
  <c r="BB113" i="13"/>
  <c r="AQ16" i="13"/>
  <c r="D76" i="11"/>
  <c r="Q16" i="13"/>
  <c r="Q23" i="13"/>
  <c r="F75" i="11"/>
  <c r="BD173" i="90"/>
  <c r="BC122" i="13"/>
  <c r="BC192" i="90"/>
  <c r="H65" i="11"/>
  <c r="BD232" i="91"/>
  <c r="H69" i="11"/>
  <c r="S69" i="11"/>
  <c r="G90" i="11"/>
  <c r="G91" i="11"/>
  <c r="BE226" i="91"/>
  <c r="D68" i="11"/>
  <c r="D66" i="11"/>
  <c r="D67" i="11"/>
  <c r="F65" i="11"/>
  <c r="BD162" i="90"/>
  <c r="F69" i="11"/>
  <c r="R69" i="11"/>
  <c r="BD92" i="13"/>
  <c r="D69" i="11"/>
  <c r="Q69" i="11"/>
  <c r="D65" i="11"/>
  <c r="BD177" i="90"/>
  <c r="F82" i="11"/>
  <c r="R82" i="11"/>
  <c r="BD121" i="13"/>
  <c r="D88" i="11"/>
  <c r="BD107" i="13"/>
  <c r="D82" i="11"/>
  <c r="Q82" i="11"/>
  <c r="BE156" i="90"/>
  <c r="C90" i="11"/>
  <c r="C91" i="11"/>
  <c r="BD37" i="13"/>
  <c r="D22" i="11"/>
  <c r="BD30" i="13"/>
  <c r="D21" i="11"/>
  <c r="BD23" i="91"/>
  <c r="H20" i="11"/>
  <c r="BB226" i="91"/>
  <c r="BB262" i="91"/>
  <c r="BD37" i="91"/>
  <c r="H22" i="11"/>
  <c r="AC226" i="91"/>
  <c r="AC262" i="91"/>
  <c r="BD225" i="91"/>
  <c r="H62" i="11"/>
  <c r="BD247" i="91"/>
  <c r="H82" i="11"/>
  <c r="S82" i="11"/>
  <c r="BD261" i="91"/>
  <c r="H88" i="11"/>
  <c r="S88" i="11"/>
  <c r="E108" i="11"/>
  <c r="BD30" i="91"/>
  <c r="H21" i="11"/>
  <c r="Q156" i="90"/>
  <c r="Q192" i="90"/>
  <c r="BD191" i="90"/>
  <c r="F88" i="11"/>
  <c r="R88" i="11"/>
  <c r="D108" i="11"/>
  <c r="J4" i="11"/>
  <c r="AC156" i="90"/>
  <c r="AC192" i="90"/>
  <c r="F80" i="11"/>
  <c r="R80" i="11"/>
  <c r="F76" i="11"/>
  <c r="BD155" i="90"/>
  <c r="F62" i="11"/>
  <c r="BB156" i="90"/>
  <c r="BB192" i="90"/>
  <c r="AC86" i="13"/>
  <c r="AC122" i="13"/>
  <c r="BD23" i="90"/>
  <c r="F20" i="11"/>
  <c r="BD30" i="90"/>
  <c r="F21" i="11"/>
  <c r="BD16" i="91"/>
  <c r="AQ226" i="91"/>
  <c r="AQ262" i="91"/>
  <c r="AQ156" i="90"/>
  <c r="AQ192" i="90"/>
  <c r="BD37" i="90"/>
  <c r="F22" i="11"/>
  <c r="BD16" i="90"/>
  <c r="BD23" i="13"/>
  <c r="D20" i="11"/>
  <c r="D79" i="11"/>
  <c r="AQ86" i="13"/>
  <c r="AQ122" i="13"/>
  <c r="BD85" i="13"/>
  <c r="D62" i="11"/>
  <c r="BB86" i="13"/>
  <c r="BB122" i="13"/>
  <c r="D77" i="11"/>
  <c r="D80" i="11"/>
  <c r="Q80" i="11"/>
  <c r="BD16" i="13"/>
  <c r="D19" i="11"/>
  <c r="Q86" i="13"/>
  <c r="Q122" i="13"/>
  <c r="Q73" i="11"/>
  <c r="Q88" i="11"/>
  <c r="C108" i="11"/>
  <c r="J3" i="11"/>
  <c r="J5" i="11"/>
  <c r="S73" i="11"/>
  <c r="R73" i="11"/>
  <c r="BD226" i="91"/>
  <c r="H19" i="11"/>
  <c r="BD156" i="90"/>
  <c r="F63" i="11"/>
  <c r="F19" i="11"/>
  <c r="BD86" i="13"/>
  <c r="D63" i="11"/>
  <c r="Q63" i="11"/>
  <c r="D90" i="11"/>
  <c r="R63" i="11"/>
  <c r="F90" i="11"/>
  <c r="BD192" i="90"/>
  <c r="BC182" i="90"/>
  <c r="H63" i="11"/>
  <c r="BD122" i="13"/>
  <c r="BC112" i="13"/>
  <c r="BC183" i="90"/>
  <c r="M84" i="11"/>
  <c r="M91" i="11"/>
  <c r="D111" i="11"/>
  <c r="BC113" i="13"/>
  <c r="L84" i="11"/>
  <c r="Q84" i="11"/>
  <c r="C111" i="11"/>
  <c r="S63" i="11"/>
  <c r="BD182" i="90"/>
  <c r="D109" i="11"/>
  <c r="F91" i="11"/>
  <c r="BD112" i="13"/>
  <c r="C109" i="11"/>
  <c r="D91" i="11"/>
  <c r="H4" i="11"/>
  <c r="I4" i="11"/>
  <c r="R84" i="11"/>
  <c r="L91" i="11"/>
  <c r="C110" i="11"/>
  <c r="C112" i="11"/>
  <c r="Q91" i="11"/>
  <c r="I3" i="11"/>
  <c r="H3" i="11"/>
  <c r="R91" i="11"/>
  <c r="D110" i="11"/>
  <c r="K3" i="11"/>
  <c r="C107" i="11"/>
  <c r="C113" i="11"/>
  <c r="D112" i="11"/>
  <c r="D107" i="11"/>
  <c r="K4" i="11"/>
  <c r="C114" i="11"/>
  <c r="D113" i="11"/>
  <c r="D114" i="11"/>
  <c r="BD313" i="93" l="1"/>
  <c r="J80" i="11" s="1"/>
  <c r="T80" i="11" s="1"/>
  <c r="Q262" i="91"/>
  <c r="BD262" i="91"/>
  <c r="BC252" i="91" s="1"/>
  <c r="BD243" i="91"/>
  <c r="H80" i="11" s="1"/>
  <c r="Q331" i="93"/>
  <c r="Q240" i="93"/>
  <c r="BD247" i="93"/>
  <c r="J55" i="11" s="1"/>
  <c r="BD254" i="93"/>
  <c r="J56" i="11" s="1"/>
  <c r="BD261" i="93"/>
  <c r="J57" i="11" s="1"/>
  <c r="BD330" i="93"/>
  <c r="K88" i="11"/>
  <c r="T88" i="11"/>
  <c r="J72" i="11"/>
  <c r="BD306" i="93"/>
  <c r="J73" i="11" s="1"/>
  <c r="T73" i="11" s="1"/>
  <c r="BD298" i="93"/>
  <c r="Q296" i="93"/>
  <c r="Q332" i="93" s="1"/>
  <c r="BD296" i="93"/>
  <c r="S80" i="11" l="1"/>
  <c r="H90" i="11"/>
  <c r="BD252" i="91"/>
  <c r="BC253" i="91"/>
  <c r="N84" i="11" s="1"/>
  <c r="E111" i="11"/>
  <c r="BD331" i="93"/>
  <c r="J89" i="11"/>
  <c r="T89" i="11" s="1"/>
  <c r="F108" i="11" s="1"/>
  <c r="J65" i="11"/>
  <c r="BD302" i="93"/>
  <c r="J69" i="11" s="1"/>
  <c r="T69" i="11" s="1"/>
  <c r="BD332" i="93"/>
  <c r="J63" i="11"/>
  <c r="N91" i="11" l="1"/>
  <c r="S84" i="11"/>
  <c r="E110" i="11" s="1"/>
  <c r="E112" i="11" s="1"/>
  <c r="E109" i="11"/>
  <c r="H91" i="11"/>
  <c r="S91" i="11"/>
  <c r="J6" i="11"/>
  <c r="J7" i="11" s="1"/>
  <c r="G108" i="11"/>
  <c r="BC322" i="93"/>
  <c r="BD322" i="93" s="1"/>
  <c r="J90" i="11"/>
  <c r="T63" i="11"/>
  <c r="BC323" i="93"/>
  <c r="O84" i="11" s="1"/>
  <c r="F111" i="11" l="1"/>
  <c r="G111" i="11" s="1"/>
  <c r="I5" i="11"/>
  <c r="H5" i="11"/>
  <c r="K5" i="11"/>
  <c r="E107" i="11"/>
  <c r="E114" i="11" s="1"/>
  <c r="O91" i="11"/>
  <c r="T84" i="11"/>
  <c r="F110" i="11" s="1"/>
  <c r="J91" i="11"/>
  <c r="F109" i="11"/>
  <c r="E113" i="11" l="1"/>
  <c r="T91" i="11"/>
  <c r="K6" i="11" s="1"/>
  <c r="F112" i="11"/>
  <c r="G110" i="11"/>
  <c r="G112" i="11" s="1"/>
  <c r="I6" i="11"/>
  <c r="G109" i="11"/>
  <c r="I7" i="11" s="1"/>
  <c r="H6" i="11"/>
  <c r="F107" i="11" l="1"/>
  <c r="F114" i="11" s="1"/>
  <c r="F113" i="11" l="1"/>
  <c r="G107" i="11"/>
  <c r="G114" i="11" l="1"/>
  <c r="J9" i="11" s="1"/>
  <c r="G113" i="11"/>
  <c r="I8" i="11" s="1"/>
</calcChain>
</file>

<file path=xl/comments1.xml><?xml version="1.0" encoding="utf-8"?>
<comments xmlns="http://schemas.openxmlformats.org/spreadsheetml/2006/main">
  <authors>
    <author>Windows User</author>
  </authors>
  <commentList>
    <comment ref="B19" author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 ref="B30" author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 ref="B41" author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 ref="B52" author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List>
</comments>
</file>

<file path=xl/comments2.xml><?xml version="1.0" encoding="utf-8"?>
<comments xmlns="http://schemas.openxmlformats.org/spreadsheetml/2006/main">
  <authors>
    <author xml:space="preserve">frank van den dungen </author>
  </authors>
  <commentList>
    <comment ref="I140" authorId="0">
      <text>
        <r>
          <rPr>
            <sz val="8"/>
            <color indexed="81"/>
            <rFont val="Tahoma"/>
            <family val="2"/>
          </rPr>
          <t xml:space="preserve">frequentie: aantal malen dat een component aan een kerntaak gekoppeld is in deel C </t>
        </r>
      </text>
    </comment>
    <comment ref="I274" authorId="0">
      <text>
        <r>
          <rPr>
            <sz val="8"/>
            <color indexed="81"/>
            <rFont val="Tahoma"/>
            <family val="2"/>
          </rPr>
          <t xml:space="preserve">Als er niet een moderne vreemde taal met name benoemd wordt in het dossier is de keuze aan de school. </t>
        </r>
      </text>
    </comment>
  </commentList>
</comments>
</file>

<file path=xl/sharedStrings.xml><?xml version="1.0" encoding="utf-8"?>
<sst xmlns="http://schemas.openxmlformats.org/spreadsheetml/2006/main" count="2321" uniqueCount="936">
  <si>
    <t>Totaal</t>
  </si>
  <si>
    <t xml:space="preserve">Totaal </t>
  </si>
  <si>
    <t>Rekenen</t>
  </si>
  <si>
    <t>Vrije ruimte (ZWZH)</t>
  </si>
  <si>
    <t>Nederlands</t>
  </si>
  <si>
    <t>Engels</t>
  </si>
  <si>
    <t>ZWZH</t>
  </si>
  <si>
    <t>huiswerk</t>
  </si>
  <si>
    <t>x</t>
  </si>
  <si>
    <t>niv 4</t>
  </si>
  <si>
    <t>Naam vestiging</t>
  </si>
  <si>
    <t>BPV</t>
  </si>
  <si>
    <t>SBU</t>
  </si>
  <si>
    <t>Roepnaam opleiding</t>
  </si>
  <si>
    <t>lj1</t>
  </si>
  <si>
    <t>Leerweg</t>
  </si>
  <si>
    <t>lj2</t>
  </si>
  <si>
    <t>Niveau</t>
  </si>
  <si>
    <t>lj3</t>
  </si>
  <si>
    <t>Naam kwalificatie/uitstroom</t>
  </si>
  <si>
    <t>% vrije ruimte</t>
  </si>
  <si>
    <t>Ingevuld door</t>
  </si>
  <si>
    <t>groen = voldoet aan A3 kaders v&amp;i (= wettelijk minimum + 2,5% voor uitval/verzuim).</t>
  </si>
  <si>
    <t>rood = voldoet niet, minder uren gepland dan volgens A3 kaders v&amp;i.</t>
  </si>
  <si>
    <t>oranje = niet goed of fout, ter info dat ruim boven de 2,5% extra wordt gepland.</t>
  </si>
  <si>
    <t>lrjr 1</t>
  </si>
  <si>
    <t>lrjr 2</t>
  </si>
  <si>
    <t>lrjr 3</t>
  </si>
  <si>
    <t>Beroepsgericht</t>
  </si>
  <si>
    <t>AVO</t>
  </si>
  <si>
    <t>Examenuren</t>
  </si>
  <si>
    <t>Beroepsproeve (praktijkexamen+gesprek)</t>
  </si>
  <si>
    <t>Vrije ruimte (ander kd)</t>
  </si>
  <si>
    <t>Uren BPV</t>
  </si>
  <si>
    <t>geen norm per schooljaar, wel maximumpercentage over de totale opleiding</t>
  </si>
  <si>
    <t>Vrije ruimte in % van SBU</t>
  </si>
  <si>
    <t>Crebo:</t>
  </si>
  <si>
    <t>vakcode</t>
  </si>
  <si>
    <t>docentcode</t>
  </si>
  <si>
    <t>Examen BPV</t>
  </si>
  <si>
    <t>Beroepsproeve (praktijkex.+gesprek)</t>
  </si>
  <si>
    <t>Aantal klokuren
ZWZH per leerjaar</t>
  </si>
  <si>
    <t>Totaal AVO</t>
  </si>
  <si>
    <t>Totaal beroepsgericht</t>
  </si>
  <si>
    <t>BPV % van totale SBU</t>
  </si>
  <si>
    <t>Totaal /periode 1</t>
  </si>
  <si>
    <t>Totaal /periode 2</t>
  </si>
  <si>
    <t>Totaal /periode 3</t>
  </si>
  <si>
    <t>Totaal /periode 4</t>
  </si>
  <si>
    <t>Totaal examenuren</t>
  </si>
  <si>
    <t>Totaal vrije ruimte</t>
  </si>
  <si>
    <t>Totaal vrije ruimte ZWZH</t>
  </si>
  <si>
    <t>Totaal stage zonder POK</t>
  </si>
  <si>
    <t>Totaal BPV</t>
  </si>
  <si>
    <t>Totaal lesuren</t>
  </si>
  <si>
    <t>Zelfwerkzaamheid</t>
  </si>
  <si>
    <t>LOB</t>
  </si>
  <si>
    <t>Specifieke begeleiding</t>
  </si>
  <si>
    <t>Opleidingsplan</t>
  </si>
  <si>
    <t>Norm lj1</t>
  </si>
  <si>
    <t>Plan lj1</t>
  </si>
  <si>
    <t>Lj1</t>
  </si>
  <si>
    <t>Lj2</t>
  </si>
  <si>
    <t>Lj3</t>
  </si>
  <si>
    <t>Uitleg kleuren</t>
  </si>
  <si>
    <t>vastgestelde normuren</t>
  </si>
  <si>
    <t>gegevens uit tabbladen per leerjaar</t>
  </si>
  <si>
    <t>in te vullen basisgegevens ( zie ook tabbladen per leerjaar)</t>
  </si>
  <si>
    <t>aantal leerjaren</t>
  </si>
  <si>
    <t>niv 2</t>
  </si>
  <si>
    <t>niv 3</t>
  </si>
  <si>
    <t>min uren BPV totaal</t>
  </si>
  <si>
    <t>alle</t>
  </si>
  <si>
    <t>Opleidings
niveau</t>
  </si>
  <si>
    <t>alle gestart voor 01-08-14</t>
  </si>
  <si>
    <t>Aantal leerjaren</t>
  </si>
  <si>
    <t>Totaal geplande uren per opleiding</t>
  </si>
  <si>
    <t>Norm totaal</t>
  </si>
  <si>
    <t>getal moet exact kloppen</t>
  </si>
  <si>
    <t xml:space="preserve">incl. ca. 2,5 % uitval </t>
  </si>
  <si>
    <t>44/Herfstvakantie</t>
  </si>
  <si>
    <t>52-53 Kerstvakantie</t>
  </si>
  <si>
    <t>6 Voorjaarsvakantie</t>
  </si>
  <si>
    <t>12 studiedag en goede vrijdag</t>
  </si>
  <si>
    <t>13 2e paasdag</t>
  </si>
  <si>
    <t>17-18 Meivakantie</t>
  </si>
  <si>
    <t>20 2e pinksterdag</t>
  </si>
  <si>
    <t>aug</t>
  </si>
  <si>
    <t>sept</t>
  </si>
  <si>
    <t>okt</t>
  </si>
  <si>
    <t>nov</t>
  </si>
  <si>
    <t>dec</t>
  </si>
  <si>
    <t>jan</t>
  </si>
  <si>
    <t>febr</t>
  </si>
  <si>
    <t>mrt</t>
  </si>
  <si>
    <t>mei</t>
  </si>
  <si>
    <t>april</t>
  </si>
  <si>
    <t>juni</t>
  </si>
  <si>
    <t>juli</t>
  </si>
  <si>
    <t>Totaal lesuren per week/periode</t>
  </si>
  <si>
    <t xml:space="preserve">Individuele begeleiding </t>
  </si>
  <si>
    <t>uren/lln</t>
  </si>
  <si>
    <t>mentor/coachtijd (u/lln)</t>
  </si>
  <si>
    <t>BPV begeleiding (u/lln)</t>
  </si>
  <si>
    <t>Werkblad per leerjaar</t>
  </si>
  <si>
    <t>Uitgangspunten:</t>
  </si>
  <si>
    <t>Informatie aan leerlingen</t>
  </si>
  <si>
    <t>Informatie aan docenten</t>
  </si>
  <si>
    <t>Wat te doen bij meerdere klassen per opleiding/leerjaar?</t>
  </si>
  <si>
    <t>Wat te doen bij keuzevakken ?</t>
  </si>
  <si>
    <t>berekende kolommen</t>
  </si>
  <si>
    <t>Kolom B</t>
  </si>
  <si>
    <t>Kolom C</t>
  </si>
  <si>
    <t>Kolom BB</t>
  </si>
  <si>
    <t>Kolom BE</t>
  </si>
  <si>
    <t>berekende kolommen (tabbladen per leerjaar)</t>
  </si>
  <si>
    <t>Werkwijze vullen opleidingsplan</t>
  </si>
  <si>
    <t>Opmerkingen</t>
  </si>
  <si>
    <t>Helicon norm BOL ( incl. uitval/verzuim marge)</t>
  </si>
  <si>
    <t xml:space="preserve">Wettelijke norm BOL </t>
  </si>
  <si>
    <t>Wettelijke norm BBL</t>
  </si>
  <si>
    <t>Helicon norm BBL ( incl. uitval/verzuim marge)</t>
  </si>
  <si>
    <t>alle gestart voor 01-08-13</t>
  </si>
  <si>
    <t>Schema  urennormen BOL schooljaar 2015 - 2016</t>
  </si>
  <si>
    <t>Schema  urennormen BBL schooljaar 2015 - 2016</t>
  </si>
  <si>
    <t>Normuren</t>
  </si>
  <si>
    <t>Overig beroepsgericht</t>
  </si>
  <si>
    <t>Splitsingsfactor</t>
  </si>
  <si>
    <t>Leerjaar:</t>
  </si>
  <si>
    <t>Klascodes:</t>
  </si>
  <si>
    <t>Aantal leerlingen:</t>
  </si>
  <si>
    <t>Kolom F t/m BA</t>
  </si>
  <si>
    <t>Kolom Q,AC,AQ,BB</t>
  </si>
  <si>
    <t>Kolom BD</t>
  </si>
  <si>
    <t>Hier kan je de splitsingsfactor invullen. Het aantal leerlingen wat max. in een groep mag zitten bij de betreffende les.</t>
  </si>
  <si>
    <t>Controleer de totalen voor de zekerheid.</t>
  </si>
  <si>
    <t>De uren individuele begeleiding kunnen hier ingevuld worden om totaalbeeld van leerlinggebonden uren per leerjaar te krijgen.</t>
  </si>
  <si>
    <t xml:space="preserve">Vul bij de vakken die aan combinatieklassen worden gegeven bij docent in: "zie klas:…." </t>
  </si>
  <si>
    <t>De gehele lessentabel wordt overgenomen in Foleta, vanuit hier hebben docenten inzicht in lessen en taken.</t>
  </si>
  <si>
    <t>OPLEIDINGSPLAN</t>
  </si>
  <si>
    <t>Wat te doen bij te weinig regels per onderdeel?</t>
  </si>
  <si>
    <t>Evt. gespecifieerd naar kerntaak of thema. Vul onderstaand thema's / kerntaken in en noteer normuren.</t>
  </si>
  <si>
    <t>min. 20 %
max 59,9 %</t>
  </si>
  <si>
    <t>X</t>
  </si>
  <si>
    <t>min. 20 %
max. 59,9%</t>
  </si>
  <si>
    <t>entree</t>
  </si>
  <si>
    <t>min 60 %</t>
  </si>
  <si>
    <t>min 63 %</t>
  </si>
  <si>
    <t>https://vibe.mijnhelicon.nl/ssf/s/readFile/folderEntry/152407/2c90a9b34b3556d8014b3b279b425eaf/1422626626357/lastView/servicedocument%202%20-%20Overzicht%20examenduur%20per%20CREBO%202014-2015.xls</t>
  </si>
  <si>
    <t>Dit is de examenduur per CREBO 2014-2015. Voor AVO-examens kan er wat veranderen, als de tijden van de COE of onze Taalproeven worden aangepast.</t>
  </si>
  <si>
    <t>De Beroepsproeven veranderen niet meer tot de HKS-examens ingaan. Dus die tijden gelden in 2015-2016 gewoon nog.</t>
  </si>
  <si>
    <t>Rij 2-10</t>
  </si>
  <si>
    <t>Rij 32- 35</t>
  </si>
  <si>
    <t>Kolom D-F-G</t>
  </si>
  <si>
    <t>Rij 1-7/Kolom G-K</t>
  </si>
  <si>
    <t xml:space="preserve">Vul indien van toepassing de namen van de afgesproken onderwijsactiviteiten in, zoals deze zijn afgesproken in het afstemmingsoverleg per opleiding. </t>
  </si>
  <si>
    <t>Rij 17-21</t>
  </si>
  <si>
    <t>Rij 17-45 / Kolom C-E-G</t>
  </si>
  <si>
    <t xml:space="preserve">De uren in de kolommen planning kleuren rood wanneer niet voldaan is aan de norm, groen geeft aan dat er is voldaan aan de norm per onderdeel. </t>
  </si>
  <si>
    <t>Kolom B / Rij 2-3-4</t>
  </si>
  <si>
    <t>Kolom A /Rij  1-7</t>
  </si>
  <si>
    <t>klascombinaties, bijzonderheden, lokatiewens, doc.wens</t>
  </si>
  <si>
    <t>wensen, combinaties, bijzonderheden, lokatiewens, doc.wens</t>
  </si>
  <si>
    <t>Individuele begeleiding</t>
  </si>
  <si>
    <t>Analyse onderwijstijd</t>
  </si>
  <si>
    <t>Dit tabblad wordt in de toekomst gevuld met een format om de onderwijstijd per periode te analyseren zoals in de kwaliteitskalender opgenomen is.</t>
  </si>
  <si>
    <t>Voor aanvullende informatie over alle wettelijke eisen, zie de actuele informatie op Vibe</t>
  </si>
  <si>
    <t xml:space="preserve">Werkblad Totaal </t>
  </si>
  <si>
    <t>% BPV totale opleiding</t>
  </si>
  <si>
    <t>Zie voor overzicht examenduur per CREBO:</t>
  </si>
  <si>
    <t>groen = voldoet aan Helicon kaders v&amp;i (= wettelijk minimum + 2,5% voor uitval/verzuim).</t>
  </si>
  <si>
    <t>Norm lj2</t>
  </si>
  <si>
    <t>Plan lj2</t>
  </si>
  <si>
    <t>Norm lj3</t>
  </si>
  <si>
    <t>Plan lj3</t>
  </si>
  <si>
    <t>*</t>
  </si>
  <si>
    <t>**</t>
  </si>
  <si>
    <t>*: minimum is 20%, van de totale studiebelasting (alle leerjaren samen)</t>
  </si>
  <si>
    <t>Opm.</t>
  </si>
  <si>
    <t>*: Er is geen max., maar 100% mag niet. Dat wil niet zeggen dat 99% dan wel mag.</t>
  </si>
  <si>
    <t>Totaal LOB</t>
  </si>
  <si>
    <t>Nederlands/Engels/Rekenen</t>
  </si>
  <si>
    <t>SLB</t>
  </si>
  <si>
    <t>Mentor/coachuur</t>
  </si>
  <si>
    <t>2e MVT</t>
  </si>
  <si>
    <t>Norm lj4</t>
  </si>
  <si>
    <t>Plan lj4</t>
  </si>
  <si>
    <t>lrjr 4</t>
  </si>
  <si>
    <t>lj4</t>
  </si>
  <si>
    <t>Lj4</t>
  </si>
  <si>
    <t>Leerjaar 1 / 2 / 3 / 4</t>
  </si>
  <si>
    <t>Leerjaar 2 / 3 / 4</t>
  </si>
  <si>
    <t>Leerjaar 3 / 4</t>
  </si>
  <si>
    <t>2409/2467</t>
  </si>
  <si>
    <t>556-570</t>
  </si>
  <si>
    <t>725-742</t>
  </si>
  <si>
    <t>615-630</t>
  </si>
  <si>
    <t>505-517</t>
  </si>
  <si>
    <t>625-640</t>
  </si>
  <si>
    <t>434-445</t>
  </si>
  <si>
    <t>205-210</t>
  </si>
  <si>
    <t>min. onderwijs-
programma
(= BOT+BPV)</t>
  </si>
  <si>
    <t>min. BOT totaal</t>
  </si>
  <si>
    <t>min. BOT
1e jaar</t>
  </si>
  <si>
    <t>n.v.t.</t>
  </si>
  <si>
    <t>**:BPV mag geen 0 zijn maar er is geen minimum- of maximum BPV-uren voor de entree, alleen een minimum aan BOT en aan onderwijsprogramma (= BOT+BPV samen).</t>
  </si>
  <si>
    <t>min. BOT
2e jaar</t>
  </si>
  <si>
    <t>min. BOT
3e jaar</t>
  </si>
  <si>
    <t>min. BOT
4e jaar</t>
  </si>
  <si>
    <t>min uren BPV
1e jaar</t>
  </si>
  <si>
    <t>min uren BPV
2e jaar</t>
  </si>
  <si>
    <t>min uren BPV
3e jaar</t>
  </si>
  <si>
    <t>min uren BPV
4e jaar</t>
  </si>
  <si>
    <t>Marges BOT
jr 1</t>
  </si>
  <si>
    <t>Marges BOT
jr 2</t>
  </si>
  <si>
    <t>Marges BOT
jr 3</t>
  </si>
  <si>
    <t>Marges BOT
jr 4</t>
  </si>
  <si>
    <t>688-704</t>
  </si>
  <si>
    <t>432-442</t>
  </si>
  <si>
    <t>*:Voor opleidingen gestart voor 1-8-14 hanteren we nu ook 2,5% marge en niet meer de oude marge van de accountant. 
Min. BPV% is 20% van totale studiebelasting (alle leerjaren samen).</t>
  </si>
  <si>
    <t>Integraal - Helicon Onderwijs Service - Onderwijstijd, urennormen etc.</t>
  </si>
  <si>
    <t>Marges BOT</t>
  </si>
  <si>
    <t>BOT incl.
BPV</t>
  </si>
  <si>
    <t>BOT excl.                        
BPV</t>
  </si>
  <si>
    <t>TOTAAL BOT excl. BPV</t>
  </si>
  <si>
    <t>TOTAAL BOT incl. BPV</t>
  </si>
  <si>
    <t>BOT (incl. BPV)</t>
  </si>
  <si>
    <t>Totaal SBU (BOT+ZWZH)</t>
  </si>
  <si>
    <t>Begeleide onderwijsuren (BOT excl. BPV)</t>
  </si>
  <si>
    <t>komt niet voor in jaar 1</t>
  </si>
  <si>
    <t>komt niet voor in jaar 2</t>
  </si>
  <si>
    <t>Beroepsgericht (incl. beroeps-ondersteunend en 2e MVT)</t>
  </si>
  <si>
    <t>komt niet voor in jaar 3</t>
  </si>
  <si>
    <t>Totaal beroepsgericht (incl. beroepsondersteunend en 2e MVT)</t>
  </si>
  <si>
    <t>Overig beroepsgericht (incl. beroepsondersteunend en 2e MVT)</t>
  </si>
  <si>
    <t>Sla het format als volgt op: code corresponderend met code in overzicht Opleidingsaanbod 2015-2016.</t>
  </si>
  <si>
    <t>Geef tabbladen evt. gewenste herkenbare namen.</t>
  </si>
  <si>
    <t>Opleidingsplannen kunnen geplaatst worden op Vibe: Integraal - MBO Toelating, Onderwijs en Examinering - Onderwijs MBO - Werkruimte Openbaar - Helicon Herontwerp MBO - 05. 2015-2016 Herontwerp-documenten vestigingen - map van je eigen vestiging - 01. Opleidingsplannen 2015-2016.</t>
  </si>
  <si>
    <t>Lesjaar bestaat uit 4 periodes zoals aangegeven in de vastgestelde vakantie-periode planning.</t>
  </si>
  <si>
    <t>Een lesuur is 60 minuten.</t>
  </si>
  <si>
    <t>Urennormen zijn overgenomen uit de Heliconkaders verkorten &amp; intensiveren d.d. 12-02-2015.</t>
  </si>
  <si>
    <t>In dit tabblad staan alle normuren per leerjaar vermeld, de geplande uren worden automatisch vanuit de andere tabbladen ingevuld:</t>
  </si>
  <si>
    <r>
      <t xml:space="preserve">Vul in het totaalblad </t>
    </r>
    <r>
      <rPr>
        <u/>
        <sz val="10"/>
        <rFont val="Arial"/>
        <family val="2"/>
      </rPr>
      <t>alleen</t>
    </r>
    <r>
      <rPr>
        <sz val="10"/>
        <rFont val="Arial"/>
        <family val="2"/>
      </rPr>
      <t xml:space="preserve"> de lichtrode vakken (basisgegevens) in, deze worden dan overgenomen in de tabbladen per leerjaar.</t>
    </r>
  </si>
  <si>
    <t>Vul in regels bij examenonderdelen de normuren in behorend bij het CREBO, deze zijn per CREBO verschillend en zijn te vinden via de link op Vibe.</t>
  </si>
  <si>
    <t>Deze uren komen automatisch uit de werkbladen per leerjaar.</t>
  </si>
  <si>
    <t>Het dashboard geeft aan of aan de totaalnormen voldaan is, deze gegevens staan ook onderaan de pagina vermeld.</t>
  </si>
  <si>
    <t>Vul per onderwijsactiviteit de normuren in indien deze reeds zijn vastgesteld. Deze uren worden automatisch in mindering gebracht op de totale uren beroepsgericht (incl. beroepsondersteunend en 2e MVT).</t>
  </si>
  <si>
    <t>Alle uren die in deze tabbladen ingevoerd worden, worden automatisch overgenomen op het totaalblad:</t>
  </si>
  <si>
    <t>Wanneer er onderwijsactiviteiten in het werkblad totaal gespecificeerd zijn worden deze automatisch overgenomen uit het totaalwerkblad.</t>
  </si>
  <si>
    <t>Basisgegevens kolom A, regel 1 t/m 6 worden automatisch gevuld vanuit totaalblad.</t>
  </si>
  <si>
    <t>Vul leerjaar,  klascodes en aantal leerlingen in.</t>
  </si>
  <si>
    <t>Vul opmerkingen in welke voor de roostering van belang zijn.</t>
  </si>
  <si>
    <t xml:space="preserve">Vul indien bekend de docentencode in van de (gewenste) docent, in kolom D evt. een 2e docent. </t>
  </si>
  <si>
    <r>
      <t xml:space="preserve">Vul de bijbehorende uren in, let op </t>
    </r>
    <r>
      <rPr>
        <b/>
        <sz val="10"/>
        <rFont val="Arial"/>
        <family val="2"/>
      </rPr>
      <t>geen uren in totaalkolommen invullen.</t>
    </r>
  </si>
  <si>
    <t>In deze totaalkolommen kan je niets invullen, hier berekend het werkblad de totalen per periode.</t>
  </si>
  <si>
    <t>Vul uren zelfwerkzaamheid in bij de vakken die het betreft, let op in kolom BB/ waar in kolom A huiswerk staat worden automatisch uren ingevuld om tot het totaal van 1600 SBU te komen.</t>
  </si>
  <si>
    <t>Hier staan de normuren genoteerd, deze zijn automatisch gevuld vanuit het totaalblad.</t>
  </si>
  <si>
    <t xml:space="preserve">Zijn er meer thema's bij een CREBO, kopieer dan een thema met bijbehorende regels en voeg met "gekopieerde cellen invoegen" direct onder andere thema in. </t>
  </si>
  <si>
    <t xml:space="preserve">Werkblad urennormen en wettelijke eisen : </t>
  </si>
  <si>
    <t>Totaaloverzicht van alle wettelijke en helicon urennormen met link naar actuele informatie op Vibe.</t>
  </si>
  <si>
    <t>Werkblad analyse onderwijstijd:</t>
  </si>
  <si>
    <t>Kopieer een regel en voeg in via " gekopieerde cellen invoegen" zodoende worden de formules meegenomen.</t>
  </si>
  <si>
    <t>Als het goed is zit er alleen verschil in docenten, kopieer een werkblad van een leerjaar.</t>
  </si>
  <si>
    <t>Vul bijv. in keuze en voer als opmerking in wat de inhoud zou kunnen zijn, voer bij docenten wel in welke docenten er lesgeven</t>
  </si>
  <si>
    <t>of vermeld onderaan wat de inhoud van de keuzevakken is met daarbij de gewenste roostercodes.</t>
  </si>
  <si>
    <t>Verberg evt. de weekkolommen en print alleen de info over vakken/docenten en totalen per periode. Afdrukbereik t/m totaal selecteren en staand afdrukken.</t>
  </si>
  <si>
    <t>De totalen per periode kunnen ook gebruikt worden voor de vergelijking planning en realisatie van uren voor de verantwoording per periode/jaar.</t>
  </si>
  <si>
    <t>CREBO</t>
  </si>
  <si>
    <t>DASHBOARD</t>
  </si>
  <si>
    <t>BOT= begeleide onderwijstijd = begeleide onderwijsuren niet zijnde BPV-uren</t>
  </si>
  <si>
    <t>ter info, er is geen norm meer voor het BPV%, maar een norm voor het minimumaantal BPV-uren</t>
  </si>
  <si>
    <t>Aantal klokuren
BOT (incl. BPV) per leerjaar</t>
  </si>
  <si>
    <t>SBU: telt ZWZH + BOT (incl. BPV) automatisch op</t>
  </si>
  <si>
    <t>uren tellen niet mee als BOT</t>
  </si>
  <si>
    <t>Stage (zonder POK, bedrijf zonder Aequor-erkenning)</t>
  </si>
  <si>
    <t>BPV (met POK, bedrijf met Aequor-erkenning)</t>
  </si>
  <si>
    <t>Examen-BPV (8 weken)</t>
  </si>
  <si>
    <t>geen norm per schooljaar, wel maximumpercentage (20%) over de totale opleiding (SBU = BOT+BPV+ZWZH samen)</t>
  </si>
  <si>
    <t xml:space="preserve">wettelijke norm voor 3e of 4e jaar in 2015-2016 (opleidingen gestart voor 01-08-14), zie tabblad urennormen en wettelijke eisen </t>
  </si>
  <si>
    <t>geen wettelijke norm per schooljaar, wel wettelijke norm voor totaal aantal BPV-uren en Helicon-norm per schooljaar</t>
  </si>
  <si>
    <t>*Ga naar link op Vibe voor invullen exacte examenduur per CREBO</t>
  </si>
  <si>
    <t>Examen-BPV</t>
  </si>
  <si>
    <t>Beroepspraktijkvorming (met POK, bedrijf met Aequor-erkenning)</t>
  </si>
  <si>
    <t>Vrije ruimte (ZWZH) geen BOT</t>
  </si>
  <si>
    <t>Vrije ruimte (uit ander kd) BOT</t>
  </si>
  <si>
    <t>vrij in te vullen ned/eng/rek</t>
  </si>
  <si>
    <t>geen examens in jaar 2</t>
  </si>
  <si>
    <t>vrij in tevullen ned/eng/rek</t>
  </si>
  <si>
    <t>avo-examens kunnen wel al in jaar 3 (als min. de helft van de looptijd OOK verstreken is)</t>
  </si>
  <si>
    <t>geen examens in jaar 1</t>
  </si>
  <si>
    <t>Tabblad dekking kd (zelf toevoegen!!!):</t>
  </si>
  <si>
    <t xml:space="preserve">Per CREBO is er een tabblad 'Dekking kd' met alle onderdelen van het kwalificatiedossier. </t>
  </si>
  <si>
    <t>In dit tabblad vul je over de hele opleiding de dekking met de onderdelen uit het kd in (per onderdeel van het kd aankruisen in welke categorie van de opleiding het voorkomt).</t>
  </si>
  <si>
    <t>De tabbladen zijn te vinden op Vibe: Integraal &gt; MBO Toelating, Onderwijs en Examinering &gt; Onderwijs MBO &gt; Werkruimte Openbaar &gt; Helicon Herontwerp MBO &gt;</t>
  </si>
  <si>
    <t>05. 2015-2016 Herontwerp-documenten vestigingen (vullen voor komend schooljaar) &gt; 01. Formats opleidingsplannen (BOL en BBL) &gt; Tabbladen dekking kd 2015-2016</t>
  </si>
  <si>
    <t>Uren vrije ruimte incl. huiswerk</t>
  </si>
  <si>
    <t>Uren huiswerk</t>
  </si>
  <si>
    <t>Uren vrije ruimte excl. huiswerk</t>
  </si>
  <si>
    <t>BOL</t>
  </si>
  <si>
    <t>2015-2016</t>
  </si>
  <si>
    <t>Je mág elke week uren invullen maar je kunt bij een vak/thema/project o.i.d. ook een totaal per periode of totaal per jaar invullen.</t>
  </si>
  <si>
    <t>In het Platform teamleiders mbo is afgesproken dat het voldoende is als in dit tabblad bij beroepsgericht 5 onderwerpen per leerjaar kunnen worden ingevuld.</t>
  </si>
  <si>
    <t>Heb je meer onderwerpen per leerjaar? In het tabblad per leerjaar kun meer onderwerpen kwijt. Je hoeft dan in het tabblad totaal geen onderwerpen in te vullen.</t>
  </si>
  <si>
    <t>Start opleiding in schooljaar</t>
  </si>
  <si>
    <t>Marges BPV
jr 1</t>
  </si>
  <si>
    <t>Marges BPV
jr 2</t>
  </si>
  <si>
    <t>Marges BPV
jr 3</t>
  </si>
  <si>
    <t>Marges BPV
jr 4</t>
  </si>
  <si>
    <t>285-315</t>
  </si>
  <si>
    <t>446-492</t>
  </si>
  <si>
    <t>390-430</t>
  </si>
  <si>
    <t>495-545</t>
  </si>
  <si>
    <t>320-354</t>
  </si>
  <si>
    <t>563-623</t>
  </si>
  <si>
    <t>380-420</t>
  </si>
  <si>
    <t>561-621</t>
  </si>
  <si>
    <t>Leerjaar 4</t>
  </si>
  <si>
    <t>4j</t>
  </si>
  <si>
    <t>4i</t>
  </si>
  <si>
    <t>1aVerzorgen</t>
  </si>
  <si>
    <t>1bThema1: Welzijn</t>
  </si>
  <si>
    <t>1c Thema 2: Gezondheid</t>
  </si>
  <si>
    <t>1d Thema 3: Voortplanting</t>
  </si>
  <si>
    <t>1e Thema 4: Dierentuin</t>
  </si>
  <si>
    <t>1f BPV-voorbereiding</t>
  </si>
  <si>
    <t>1g Business Practice</t>
  </si>
  <si>
    <t>1h Science</t>
  </si>
  <si>
    <t>1i Biologie</t>
  </si>
  <si>
    <t>1j Introductie</t>
  </si>
  <si>
    <t>2a Laboratorium</t>
  </si>
  <si>
    <t>2b Ziektekunde</t>
  </si>
  <si>
    <t>2c Scheikunde</t>
  </si>
  <si>
    <t>2d Apotheek</t>
  </si>
  <si>
    <t>2eTandheelkunde</t>
  </si>
  <si>
    <t>2f Voortplanting</t>
  </si>
  <si>
    <t>2g Spreekuur + communicatie</t>
  </si>
  <si>
    <t>2h Anesthesiologie+ medisch rekenen</t>
  </si>
  <si>
    <t>2i Instr. OK + Opname+ Radiologie</t>
  </si>
  <si>
    <t>2j Keuzeprogr. + BPV voorbereiding</t>
  </si>
  <si>
    <t>3a Balie</t>
  </si>
  <si>
    <t>3b Spreekuur</t>
  </si>
  <si>
    <t>3c Laboratorium</t>
  </si>
  <si>
    <t xml:space="preserve">3d Ziektekunde </t>
  </si>
  <si>
    <t>3e Opname + Radiologie</t>
  </si>
  <si>
    <t>3f Medisch rekenen</t>
  </si>
  <si>
    <t>3gVerkoskunde</t>
  </si>
  <si>
    <t>3h Tandheelkunde</t>
  </si>
  <si>
    <t>3i Keuzeprogramma</t>
  </si>
  <si>
    <t>3j BPV voorbereid.</t>
  </si>
  <si>
    <t>Spreekuur</t>
  </si>
  <si>
    <t>Communicatie</t>
  </si>
  <si>
    <t>Anesthesiologie</t>
  </si>
  <si>
    <t>Medisch rekenen (AVO)</t>
  </si>
  <si>
    <t>Instrumentarium</t>
  </si>
  <si>
    <t>Opname</t>
  </si>
  <si>
    <t>Radiologie</t>
  </si>
  <si>
    <t>BPV voorbereiding (BPV radiolog. OK)</t>
  </si>
  <si>
    <t>Keuzeprogramma</t>
  </si>
  <si>
    <t>4a Operatiekamer</t>
  </si>
  <si>
    <t>4b Apotheek</t>
  </si>
  <si>
    <t>4c Laboratorium</t>
  </si>
  <si>
    <t>4d Ziektekunde</t>
  </si>
  <si>
    <t>4e Anesthesiologie</t>
  </si>
  <si>
    <t>4f Keuzeprogramma</t>
  </si>
  <si>
    <t>4g BHV</t>
  </si>
  <si>
    <r>
      <t xml:space="preserve">CREBO 97590 </t>
    </r>
    <r>
      <rPr>
        <b/>
        <sz val="8"/>
        <color indexed="8"/>
        <rFont val="Arial"/>
        <family val="2"/>
      </rPr>
      <t>2014-2015 Dier</t>
    </r>
    <r>
      <rPr>
        <b/>
        <sz val="8"/>
        <rFont val="Arial"/>
        <family val="2"/>
      </rPr>
      <t>enartsassistent paraveterinair</t>
    </r>
  </si>
  <si>
    <t>beroepsgerichte leerlijn</t>
  </si>
  <si>
    <t>LOB leerlijn</t>
  </si>
  <si>
    <t>vrije ruimte uit ander dossier</t>
  </si>
  <si>
    <t>KERN-
TAKEN</t>
  </si>
  <si>
    <t xml:space="preserve">WERKPROCESSEN
van de kerntaken </t>
  </si>
  <si>
    <r>
      <t xml:space="preserve">ELEMENTEN van de werkprocessen
</t>
    </r>
    <r>
      <rPr>
        <sz val="8"/>
        <rFont val="Arial"/>
        <family val="2"/>
      </rPr>
      <t xml:space="preserve">overgezet/samengevat van de uitwerking in deel C van het kwalificatiedossier </t>
    </r>
  </si>
  <si>
    <t xml:space="preserve">1. Beheert receptie en apotheek </t>
  </si>
  <si>
    <t>1.1</t>
  </si>
  <si>
    <t xml:space="preserve">ontvangt cliënten en beantwoordt telefoon </t>
  </si>
  <si>
    <t xml:space="preserve">ontvangt cliënten aan de balie </t>
  </si>
  <si>
    <t xml:space="preserve">beantwoordt de telefoon </t>
  </si>
  <si>
    <t xml:space="preserve">vraagt naar symptomen van de patiënt </t>
  </si>
  <si>
    <t xml:space="preserve">stelt de behoefte aan medische zorg vast </t>
  </si>
  <si>
    <t xml:space="preserve">stelt cliënten gerust </t>
  </si>
  <si>
    <t>bepaalt de urgentie van de behandeling</t>
  </si>
  <si>
    <t>verschaft informatie over de behandeling</t>
  </si>
  <si>
    <t>geeft voorlichting</t>
  </si>
  <si>
    <t>maakt afspraken</t>
  </si>
  <si>
    <t>1.2</t>
  </si>
  <si>
    <t xml:space="preserve">beheert dierbenodigdheden en geneesmiddelen </t>
  </si>
  <si>
    <t>verkoopt dierbenodigdheden</t>
  </si>
  <si>
    <t>verschaft diergeneesmiddelen op recept aan de cliënt</t>
  </si>
  <si>
    <t>berekent de benodigde dosering</t>
  </si>
  <si>
    <t>verpakt en etiketteert diergeneesmiddelen die zijn voorgeschreven rekening houdend met veiligheidsvoorschriften en wettelijke richtlijnen</t>
  </si>
  <si>
    <t>geeft de cliënt informatie en advies over het gebruik, toediening, bewaring en eventuele bijverschijnselen van diergeneesmiddelen</t>
  </si>
  <si>
    <t>voert financiële transacties uit</t>
  </si>
  <si>
    <t>1.3</t>
  </si>
  <si>
    <t>bewaakt voorraad</t>
  </si>
  <si>
    <t>bewaakt de voorraad door deze regelmatig te controleren</t>
  </si>
  <si>
    <t>houdt zich hierbij aan de geldende procedures</t>
  </si>
  <si>
    <t>registreert de voorraad in het magazijn</t>
  </si>
  <si>
    <t>past vereiste bewaarvoorschriften toe en let op afwijkingen door beschadiging en derving van producten</t>
  </si>
  <si>
    <t>hanteert het first-in first-out principe</t>
  </si>
  <si>
    <t>bewaakt het voorraadniveau en bestelt producten indien nodig</t>
  </si>
  <si>
    <t>1.4</t>
  </si>
  <si>
    <t>geeft informatie over de behandeling en nazorg van de patiënt</t>
  </si>
  <si>
    <t>informeert de klant over de behandeling en de toestand van de patiënt na de behandeling</t>
  </si>
  <si>
    <t>licht de cliënt voor bij ontslag van de patiënt</t>
  </si>
  <si>
    <t xml:space="preserve">vertelt de cliënt over de benodigde nazorg voor de patiënt </t>
  </si>
  <si>
    <t>maakt eventuele afspraken voor nabehandeling in de praktijk</t>
  </si>
  <si>
    <t>checkt of de cliënt in staat is om de benodigde nazorg te bieden</t>
  </si>
  <si>
    <t>verwijst bij specifieke vragen door naar de dierenarts</t>
  </si>
  <si>
    <t>2.  Assisteert bij onderzoek, behandelingen en operatie</t>
  </si>
  <si>
    <t>2.1</t>
  </si>
  <si>
    <t xml:space="preserve">bereidt onderzoek, behandelingen en operaties voor </t>
  </si>
  <si>
    <t>verstrekt de al bekende cliënt- en patiëntgegevens aan de dierenarts, legt benodigde instrumenten en hulpmiddelen klaar en zorgt ervoor dat de patiënt zo nodig is voorbereid</t>
  </si>
  <si>
    <t>regelt het klimaat in de spreekkamer en operatiekamer</t>
  </si>
  <si>
    <t>volgt procedures om de infectiedruk te verlagen</t>
  </si>
  <si>
    <t>2.2</t>
  </si>
  <si>
    <t xml:space="preserve">dient anesthesie toe onder begeleiding </t>
  </si>
  <si>
    <t xml:space="preserve">voert een pre-anesthetisch onderzoek uit </t>
  </si>
  <si>
    <t>dient onder begeleiding anesthesie toe rekening houdend met dierenwelzijn en veiligheidsvoorschriften</t>
  </si>
  <si>
    <t>tijdens de operatie bewaakt ze de toestand van de patiënt en dient indien nodig diergeneesmiddelen toe of stelt de dosering van de anesthesie bij</t>
  </si>
  <si>
    <t xml:space="preserve">stopt tijdig met de anesthesie </t>
  </si>
  <si>
    <t xml:space="preserve">koppelt de patiënt veilig af van de apparatuur </t>
  </si>
  <si>
    <t>onderhoudt de anesthesieapparatuur en houdt het anesthesieverslag bij</t>
  </si>
  <si>
    <t>2.3</t>
  </si>
  <si>
    <t>assisteert bij onderzoek, behandelingen en operaties</t>
  </si>
  <si>
    <t xml:space="preserve">stelt de patiënt op zijn gemak </t>
  </si>
  <si>
    <t>assisteert bij het hanteren en fixeren van de patiënt en bereidt de patiënt voor op de operatie, steeds rekening houdend met dierenwelzijn</t>
  </si>
  <si>
    <t>verricht klinisch onderzoek</t>
  </si>
  <si>
    <t xml:space="preserve">werkt hierbij nauw samen met de dierenarts </t>
  </si>
  <si>
    <t>investeert hierbij in het opbouwen van een goede werkrelatie</t>
  </si>
  <si>
    <t>reikt benodigdheden aan en assisteert de dierenarts waar gewenst</t>
  </si>
  <si>
    <t>houdt nieuwe ontwikkelingen op het vakgebied bij</t>
  </si>
  <si>
    <t>bewaakt de veiligheid en gezondheid op de werkplek</t>
  </si>
  <si>
    <t>2.4</t>
  </si>
  <si>
    <t xml:space="preserve">rondt onderzoek, behandelingen en operaties af </t>
  </si>
  <si>
    <t>draagt na onderzoek, behandeling en operatie zorg voor de hygiëne en desinfectie van de spreekkamer en operatiekamer en de gebruikte materialen</t>
  </si>
  <si>
    <t>voert restmateriaal af</t>
  </si>
  <si>
    <t>registreert onderzoek, behandeling en operatie in het patiëntenregistratiesysteem</t>
  </si>
  <si>
    <t>3. Voert en verzorgt gezonde dieren en begeleidt geboorteproces</t>
  </si>
  <si>
    <t>3.1</t>
  </si>
  <si>
    <t>bereidt voeren voor</t>
  </si>
  <si>
    <t>maakt in overleg een planning voor het voeren en bepaalt het benodigde voer</t>
  </si>
  <si>
    <t>bewaakt de kwaliteit van het voer</t>
  </si>
  <si>
    <t>houdt de voervoorraad op peil</t>
  </si>
  <si>
    <t xml:space="preserve">controleert in voorkomende gevallen de werking van voerapparatuur en watervoorziening </t>
  </si>
  <si>
    <t>werkt hierbij binnen de kaders van voor het bedrijf geldende zorgsystemen en past de geldende regelgeving toe</t>
  </si>
  <si>
    <t>3.2</t>
  </si>
  <si>
    <t>draagt zorg voor voer- en waterhuishouding</t>
  </si>
  <si>
    <t>draagt volgens een afgestemd voerschema zorg voor de voer- en watervoorziening voor de dieren</t>
  </si>
  <si>
    <t>is daarbij alert op dierenwelzijn</t>
  </si>
  <si>
    <t>werkt binnen de kaders van de voor het bedrijf geldende zorgsystemen en regelgeving</t>
  </si>
  <si>
    <t>bedient in voorkomende gevallen de voerapparatuur</t>
  </si>
  <si>
    <t>controleert de voer- en vochtopname en neemt maatregelen bij afwijkingen</t>
  </si>
  <si>
    <t>3.3</t>
  </si>
  <si>
    <t>verzorgt dieren</t>
  </si>
  <si>
    <t>schat in welke dieren op welk moment welke verzorging nodig hebben</t>
  </si>
  <si>
    <t>is daarbij alert op dierenwelzijn en diergezondheid</t>
  </si>
  <si>
    <t>verzorgt het exterieur van dieren</t>
  </si>
  <si>
    <t>voert verzorgingswerkzaamheden uit t.b.v. de conditie van de dieren waarbij ze de preventieve en curatieve gezondheidszorg ondersteunt</t>
  </si>
  <si>
    <t>gaat in voorkomende gevallen op correcte wijze om met het doden van dieren</t>
  </si>
  <si>
    <t>3.4</t>
  </si>
  <si>
    <t xml:space="preserve">monitort dieren </t>
  </si>
  <si>
    <t>monitort dieren waarbij ze de conditie van (groepen) dieren controleert</t>
  </si>
  <si>
    <t>werkt volgens procedures en voorschriften</t>
  </si>
  <si>
    <t>signaleert afwijkingen en ziekten</t>
  </si>
  <si>
    <t>verzamelt hierover relevante informatie</t>
  </si>
  <si>
    <t>maakt de afweging in welke gevallen ze overleg voert met de leidinggevende en in welke gevallen ze op eigen initiatief ingrijpt</t>
  </si>
  <si>
    <t>raadpleegt indien nodig deskundigen over gesignaleerde afwijkingen</t>
  </si>
  <si>
    <t>3.5</t>
  </si>
  <si>
    <t>hanteert dieren</t>
  </si>
  <si>
    <t>hanteert dieren en verplaatst ze (intern/extern)</t>
  </si>
  <si>
    <t>is daarbij alert op dierenwelzijn en werkt volgens procedures en voorschriften</t>
  </si>
  <si>
    <t>voorkomt stress bij dieren</t>
  </si>
  <si>
    <t>stimuleert gewenst gedrag</t>
  </si>
  <si>
    <t>corrigeert zo nodig ongewenst gedrag van dieren</t>
  </si>
  <si>
    <t>3.6</t>
  </si>
  <si>
    <t>registreert en rapporteert</t>
  </si>
  <si>
    <t>registreert gegevens m.b.t. voer- en watervoorziening en de voer- en wateropname</t>
  </si>
  <si>
    <t>werkt daarbij volgens procedures en voorschriften</t>
  </si>
  <si>
    <t>registreert relevante informatie m.b.t. de verrichte verzorgingswerkzaamheden</t>
  </si>
  <si>
    <t>interpreteert de geregistreerde gegevens</t>
  </si>
  <si>
    <t>rapporteert hierover aan betrokkenen</t>
  </si>
  <si>
    <t>meldt urgente situaties direct</t>
  </si>
  <si>
    <t>3.7</t>
  </si>
  <si>
    <t>begeleidt geboorteproces</t>
  </si>
  <si>
    <t>richt de geboorteomgeving in en helpt indien nodig bij de geboorte</t>
  </si>
  <si>
    <t>verzorgt het moederdier en de nakomeling(en)</t>
  </si>
  <si>
    <t>controleert het fokplan</t>
  </si>
  <si>
    <t>voert alle werkzaamheden uit steeds rekening houdend met dierenwelzijn en voor het bedrijf geldende zorgsystemen en regelgeving</t>
  </si>
  <si>
    <t>raadpleegt indien nodig leidinggevende of deskundigen over gesignaleerde afwijkingen</t>
  </si>
  <si>
    <t>4. Draagt zorg voor opgenomen dieren en verleent eerste hulp</t>
  </si>
  <si>
    <t>4.1</t>
  </si>
  <si>
    <t>verzorgt opgenomen dieren in de praktijk</t>
  </si>
  <si>
    <t>verzorgt opgenomen dieren in de praktijk waarbij ze als referentiekader het gezonde dier gebruikt</t>
  </si>
  <si>
    <t>verzorgt de huisvesting, het binnenklimaat en de voer- en watervoorziening voor de opgenomen dieren rekening houdend met dierenwelzijn</t>
  </si>
  <si>
    <t>zorgt voor de juiste voermiddelen, juiste hoeveelheid ervan en afgestemd voerschema</t>
  </si>
  <si>
    <t>verricht voorkomende verpleegwerkzaamheden zoals wondverzorging en het toedienen van medicijnen</t>
  </si>
  <si>
    <t>4.2</t>
  </si>
  <si>
    <t>controleert conditie van opgenomen dieren</t>
  </si>
  <si>
    <t xml:space="preserve">controleert de conditie van (groepen) opgenomen dieren </t>
  </si>
  <si>
    <t>doet dit o.a. door controle van de vitale parameters</t>
  </si>
  <si>
    <t xml:space="preserve">onderzoekt dieren </t>
  </si>
  <si>
    <t>dient voorgeschreven diergeneesmiddelen toe</t>
  </si>
  <si>
    <t>dient middelen toe als vloeistoftherapie is ingesteld</t>
  </si>
  <si>
    <t xml:space="preserve">geeft de opgenomen dieren aandacht </t>
  </si>
  <si>
    <t>heeft voortdurend aandacht voor dierenwelzijn</t>
  </si>
  <si>
    <t>4.3</t>
  </si>
  <si>
    <t>voert een spoedonderzoek uit</t>
  </si>
  <si>
    <t>verleent uitsluitend bij afwezigheid van de dierenarts eerste hulp in spoedsituaties rekening houdend met dierenwelzijn</t>
  </si>
  <si>
    <t>voert een spoedonderzoek uit waarbij ze als referentiekader het gezonde dier gebruikt</t>
  </si>
  <si>
    <t>treft maatregelen voor de veiligheid van haarzelf, eventuele helpers en de patiënt</t>
  </si>
  <si>
    <t>neemt adequate actie in noodgevallen</t>
  </si>
  <si>
    <t>informeert betrokkenen</t>
  </si>
  <si>
    <t>4.4</t>
  </si>
  <si>
    <t>stabiliseert de patiënt</t>
  </si>
  <si>
    <t>voert n..v. haar bevindingen tijdens het spoedonderzoek een spoedprotocol uit om de patiënt te stabiliseren</t>
  </si>
  <si>
    <t xml:space="preserve">rapporteert haar bevindingen en handelingen aan de dierenarts </t>
  </si>
  <si>
    <t>informeert de cliënt</t>
  </si>
  <si>
    <t>4.5</t>
  </si>
  <si>
    <t>houdt de verblijfruimte schoon van opgenomen dieren</t>
  </si>
  <si>
    <t>houdt de verblijfsruimten van opgenomen dieren schoon met geschikte schoonmaak- en ontsmettingsmiddelen</t>
  </si>
  <si>
    <t>neemt maatregelen ter voorkoming van infecties en ongedierte, rekening houdend met procedures en wettelijke eisen</t>
  </si>
  <si>
    <t>voert in voorkomende gevallen dode dieren af</t>
  </si>
  <si>
    <t>4.6</t>
  </si>
  <si>
    <t>rapporteert aan dierenarts en cliënt</t>
  </si>
  <si>
    <t>rapporteert en registreert de werkzaamheden</t>
  </si>
  <si>
    <t>koppelt regelmatig terug naar dierenarts en collega’s</t>
  </si>
  <si>
    <t xml:space="preserve">meldt complicaties aan de dierenarts </t>
  </si>
  <si>
    <t>evalueert het effect van de verzorging van de opgenomen dieren met hem</t>
  </si>
  <si>
    <t>licht de cliënt in over de toestand van de patiënt</t>
  </si>
  <si>
    <t xml:space="preserve">5. Verricht laboratoriumwerkzaamheden en voert diagnostische handelingen uit </t>
  </si>
  <si>
    <t>5.1</t>
  </si>
  <si>
    <t xml:space="preserve">neemt monsters af </t>
  </si>
  <si>
    <t>neemt te onderzoeken monsters af van patiënten rekening houdend met dierenwelzijn</t>
  </si>
  <si>
    <t xml:space="preserve">bevestigt de identiteit van de patiënt voor het afnemen van het monster </t>
  </si>
  <si>
    <t>bewaakt de toestand van de patiënt tijdens het afnemen van het monster</t>
  </si>
  <si>
    <t>neemt veiligheidsmaatregelen in acht</t>
  </si>
  <si>
    <t>5.2</t>
  </si>
  <si>
    <t xml:space="preserve">ontvangt en verzendt monsters </t>
  </si>
  <si>
    <t>neemt te onderzoeken monsters in ontvangst</t>
  </si>
  <si>
    <t>verzendt de monsters naar een extern laboratorium</t>
  </si>
  <si>
    <t>5.3</t>
  </si>
  <si>
    <t xml:space="preserve">voert beeldvormende technieken uit </t>
  </si>
  <si>
    <t>maakt en ontwikkelt röntgenfoto’s en assisteert bij beeldvormende technieken rekening houdend met dierenwelzijn en veiligheidsvoorschriften</t>
  </si>
  <si>
    <t xml:space="preserve">bevestigt de identiteit van de patiënt voor het onderzoek </t>
  </si>
  <si>
    <t>bewaakt de toestand van de patiënt gedurende het onderzoek</t>
  </si>
  <si>
    <t xml:space="preserve">bepaalt de benodigde opnamerichtingen en hulpmiddelen </t>
  </si>
  <si>
    <t>fixeert de patiënt en maakt de opname op het juiste moment rekening houdend met dierenwelzijn</t>
  </si>
  <si>
    <t>beoordeelt of de opname de juiste kwaliteit heeft om een diagnose te kunnen stellen</t>
  </si>
  <si>
    <t>5.4</t>
  </si>
  <si>
    <t>voert laboratoriumonderzoek uit</t>
  </si>
  <si>
    <t>voert gevraagde laboratoriumonderzoeken uit</t>
  </si>
  <si>
    <t>draagt zorg voor de veiligheid en hygiëne van het laboratorium</t>
  </si>
  <si>
    <t>5.5</t>
  </si>
  <si>
    <t xml:space="preserve">onderhoudt apparatuur </t>
  </si>
  <si>
    <t>lost problemen met röntgen, echografie- en laboratoriumapparatuur op</t>
  </si>
  <si>
    <t>houdt de voorraad van hulpmiddelen bij</t>
  </si>
  <si>
    <t>schakelt zo nodig een onderhoudsmonteur in</t>
  </si>
  <si>
    <t>5.6</t>
  </si>
  <si>
    <t>rapporteert en registreert onderzoeksuitslagen</t>
  </si>
  <si>
    <t>rapporteert en registreert onderzoeksuitslagen op basis van protocollen</t>
  </si>
  <si>
    <t xml:space="preserve">geeft de gevonden uitslagen door aan de dierenarts </t>
  </si>
  <si>
    <t>herhaalt bij twijfel het onderzoek</t>
  </si>
  <si>
    <t xml:space="preserve">overige dossier-specifieke eisen </t>
  </si>
  <si>
    <t>Wettelijke beroepsvereiste: Wet op de Uitoefening van de Diergeneeskunde
Besluit Paraveterinairen
Regeling Paraveterinairen</t>
  </si>
  <si>
    <t>JA</t>
  </si>
  <si>
    <t xml:space="preserve">SHL-cluster </t>
  </si>
  <si>
    <t>code</t>
  </si>
  <si>
    <t>SHL-COMPETENTIES</t>
  </si>
  <si>
    <r>
      <t xml:space="preserve">COMPONENTEN
</t>
    </r>
    <r>
      <rPr>
        <sz val="8"/>
        <rFont val="Arial"/>
        <family val="2"/>
      </rPr>
      <t xml:space="preserve">gekoppeld aan de werkprocessen van de kerntaken </t>
    </r>
  </si>
  <si>
    <t>freq.</t>
  </si>
  <si>
    <t xml:space="preserve">leiding geven en beslissen </t>
  </si>
  <si>
    <t>A</t>
  </si>
  <si>
    <t>Beslissen en activiteiten initiëren</t>
  </si>
  <si>
    <t>Beslissingen durven nemen</t>
  </si>
  <si>
    <t>Afgewogen risico's nemen</t>
  </si>
  <si>
    <t>Op eigen initiatief handelen</t>
  </si>
  <si>
    <t xml:space="preserve">Acties en activiteiten initiëren </t>
  </si>
  <si>
    <t>Zelfvertrouwen tonen</t>
  </si>
  <si>
    <t>Verantwoordelijkheid nemen voor eigen beslissingen en initiatieven</t>
  </si>
  <si>
    <t>B</t>
  </si>
  <si>
    <t>Aansturen</t>
  </si>
  <si>
    <t>Richting geven</t>
  </si>
  <si>
    <t>Functioneren van mensen controleren</t>
  </si>
  <si>
    <t>Instructies en aanwijzingen geven</t>
  </si>
  <si>
    <t>Uitoefenen van gezag</t>
  </si>
  <si>
    <t xml:space="preserve">Taken delegeren </t>
  </si>
  <si>
    <t>Anderen bevoegdheden en verantwoordelijkheden geven</t>
  </si>
  <si>
    <t>Diversiteit benutten</t>
  </si>
  <si>
    <t>C</t>
  </si>
  <si>
    <t>Begeleiden</t>
  </si>
  <si>
    <t>Adviseren</t>
  </si>
  <si>
    <t>Motiveren</t>
  </si>
  <si>
    <t>Coachen</t>
  </si>
  <si>
    <t>Anderen ontwikkelen</t>
  </si>
  <si>
    <t>ondersteunen en samenwerken</t>
  </si>
  <si>
    <t>D</t>
  </si>
  <si>
    <t xml:space="preserve">Aandacht en begrip tonen </t>
  </si>
  <si>
    <t>Interesse tonen</t>
  </si>
  <si>
    <t>Begrip hebben voor de standpunten en houding van anderen</t>
  </si>
  <si>
    <t>Je inleven in andermans gevoelens</t>
  </si>
  <si>
    <t>Luisteren</t>
  </si>
  <si>
    <t>Verdraagzaamheid en welwillendheid tonen</t>
  </si>
  <si>
    <t>Bezorgdheid tonen voor anderen</t>
  </si>
  <si>
    <t>Anderen steunen</t>
  </si>
  <si>
    <t>Zichzelf kennen en laten zien</t>
  </si>
  <si>
    <t>E</t>
  </si>
  <si>
    <t>Samenwerken &amp; overleggen</t>
  </si>
  <si>
    <t>Anderen raadplegen en betrekken</t>
  </si>
  <si>
    <t>Afstemmen</t>
  </si>
  <si>
    <t>Proactief informeren</t>
  </si>
  <si>
    <t>Openhartig en oprecht communiceren</t>
  </si>
  <si>
    <t xml:space="preserve">Bijdrage van anderen waarderen </t>
  </si>
  <si>
    <t xml:space="preserve">Bevorderen van teamgeest </t>
  </si>
  <si>
    <t>Aanpassen aan de groep</t>
  </si>
  <si>
    <t>F</t>
  </si>
  <si>
    <t>Ethisch en integer handelen</t>
  </si>
  <si>
    <t>Integer handelen</t>
  </si>
  <si>
    <t>Ethisch handelen</t>
  </si>
  <si>
    <t>Omgevingsverantwoord handelen</t>
  </si>
  <si>
    <t xml:space="preserve">Verschillen tussen mensen respecteren </t>
  </si>
  <si>
    <t xml:space="preserve">omgaan met anderen en presenteren </t>
  </si>
  <si>
    <t>G</t>
  </si>
  <si>
    <t>Relaties bouwen en netwerken</t>
  </si>
  <si>
    <t>Relaties opbouwen met mensen</t>
  </si>
  <si>
    <t>Relaties opbouwen op verschillende niveaus</t>
  </si>
  <si>
    <t>Relatienetwerk onderhouden en benutten</t>
  </si>
  <si>
    <t>Goede relatie behouden bij moeilijkheden</t>
  </si>
  <si>
    <t xml:space="preserve">Bemiddelen bij onenigheid </t>
  </si>
  <si>
    <t>H</t>
  </si>
  <si>
    <t>Overtuigen en beïnvloeden</t>
  </si>
  <si>
    <t>Indruk maken op anderen</t>
  </si>
  <si>
    <t>Ideeën en meningen naar voren brengen en onderbouwen</t>
  </si>
  <si>
    <t>Emoties aanspreken</t>
  </si>
  <si>
    <t>Gesprekken richting geven</t>
  </si>
  <si>
    <t>Onderhandelen</t>
  </si>
  <si>
    <t>Overeenstemming nastreven</t>
  </si>
  <si>
    <t>I</t>
  </si>
  <si>
    <t>Presenteren</t>
  </si>
  <si>
    <t>Duidelijk uitleggen en toelichten</t>
  </si>
  <si>
    <t>Onderhoudend communiceren</t>
  </si>
  <si>
    <t xml:space="preserve">Kernachtig communiceren </t>
  </si>
  <si>
    <t>Betrouwbaarheid en deskundigheid uitstralen</t>
  </si>
  <si>
    <t>Enthousiasme uitstralen</t>
  </si>
  <si>
    <t>Humor gebruiken</t>
  </si>
  <si>
    <t>Op de toehoorder(s) / toeschouwer(s) inspelen</t>
  </si>
  <si>
    <t>analyseren en interpreteren</t>
  </si>
  <si>
    <t>J</t>
  </si>
  <si>
    <t>Formuleren en rapporteren</t>
  </si>
  <si>
    <t>Nauwkeurig en volledig rapporteren</t>
  </si>
  <si>
    <t>Structuur aanbrengen</t>
  </si>
  <si>
    <t>Vlot en bondig formuleren</t>
  </si>
  <si>
    <t>Correct formuleren</t>
  </si>
  <si>
    <t>Communicatie op de ontvanger(s) richten</t>
  </si>
  <si>
    <t>Aantrekkelijk en boeiend formuleren</t>
  </si>
  <si>
    <t>K</t>
  </si>
  <si>
    <t>Vakdeskundigheid toepassen</t>
  </si>
  <si>
    <t>Vakspecifieke fysieke kwaliteiten tonen</t>
  </si>
  <si>
    <t>Vakspecifieke manuele vaardigheden aanwenden</t>
  </si>
  <si>
    <t>Vakspecifieke mentale vermogens aanwenden</t>
  </si>
  <si>
    <t>Gevoel voor ruimte en richting tonen</t>
  </si>
  <si>
    <t>Expertise delen</t>
  </si>
  <si>
    <t>L</t>
  </si>
  <si>
    <t>Materialen &amp; middelen inzetten</t>
  </si>
  <si>
    <t>Geschikte materialen en middelen kiezen</t>
  </si>
  <si>
    <t>Materialen en middelen efficiënt gebruiken</t>
  </si>
  <si>
    <t>Materialen en middelen doeltreffend gebruiken</t>
  </si>
  <si>
    <t>Goed zorgdragen voor materialen en middelen</t>
  </si>
  <si>
    <t>M</t>
  </si>
  <si>
    <t>Analyseren</t>
  </si>
  <si>
    <t>Gegevens controleren een aannames toetsen</t>
  </si>
  <si>
    <t>Informatie uiteenrafelen</t>
  </si>
  <si>
    <t>Conclusies trekken</t>
  </si>
  <si>
    <t>Verbanden leggen</t>
  </si>
  <si>
    <t>Informatie genereren uit gegevens</t>
  </si>
  <si>
    <t>Oplossingen voor problemen bedenken</t>
  </si>
  <si>
    <t>creëren en conceptualiseren</t>
  </si>
  <si>
    <t>N</t>
  </si>
  <si>
    <t>Onderzoeken</t>
  </si>
  <si>
    <t>Informatie achterhalen</t>
  </si>
  <si>
    <t>Vanuit meerdere invalshoeken kijken</t>
  </si>
  <si>
    <t>Openstaan voor nieuwe informatie</t>
  </si>
  <si>
    <t>O</t>
  </si>
  <si>
    <t>Creëren en innoveren</t>
  </si>
  <si>
    <t>Vernieuwend en creatief handelen</t>
  </si>
  <si>
    <t>Verandering zoeken en introduceren</t>
  </si>
  <si>
    <t>Toekomstvisie laten zien</t>
  </si>
  <si>
    <t>Toekomstgerichte strategie(ën) ontwikkelen</t>
  </si>
  <si>
    <t>P</t>
  </si>
  <si>
    <t>Leren</t>
  </si>
  <si>
    <t>Vakkennis en -vaardigheden bijhouden</t>
  </si>
  <si>
    <t>Zichzelf verder willen ontwikkelen</t>
  </si>
  <si>
    <t>Leren van feedback en fouten</t>
  </si>
  <si>
    <t xml:space="preserve">organiseren en uitvoeren </t>
  </si>
  <si>
    <t>Q</t>
  </si>
  <si>
    <t>Plannen en organiseren</t>
  </si>
  <si>
    <t>Doelen en prioriteiten stellen</t>
  </si>
  <si>
    <t>Tijd indelen</t>
  </si>
  <si>
    <t>Activiteiten plannen</t>
  </si>
  <si>
    <t>Mensen &amp; middelen organiseren</t>
  </si>
  <si>
    <t>Voortgang bewaken</t>
  </si>
  <si>
    <t>R</t>
  </si>
  <si>
    <t>Op de behoeften en verwachtingen van de "klant" richten</t>
  </si>
  <si>
    <t>Behoeften en verwachtingen achterhalen</t>
  </si>
  <si>
    <t>Aansluiten bij behoeften en verwachtingen</t>
  </si>
  <si>
    <t>Klant-tevredenheid in de gaten houden</t>
  </si>
  <si>
    <t>S</t>
  </si>
  <si>
    <t>Kwaliteit leveren</t>
  </si>
  <si>
    <t>Kwaliteits- en productiviteitsnormen formuleren</t>
  </si>
  <si>
    <t xml:space="preserve">Productiviteitsniveaus halen </t>
  </si>
  <si>
    <t>Kwaliteitsniveaus halen</t>
  </si>
  <si>
    <t>Systematisch werken</t>
  </si>
  <si>
    <t>Kwaliteits- en productiviteitsniveaus bewaken</t>
  </si>
  <si>
    <t>T</t>
  </si>
  <si>
    <t>Instructies en procedures opvolgen</t>
  </si>
  <si>
    <t>Instructies opvolgen</t>
  </si>
  <si>
    <t>Werken conform voorgeschreven procedures</t>
  </si>
  <si>
    <t>Discipline tonen</t>
  </si>
  <si>
    <t>Werken conform veiligheidsvoorschriften</t>
  </si>
  <si>
    <t>Werken overeenkomstig de wettelijke richtlijnen</t>
  </si>
  <si>
    <t xml:space="preserve">aanpassen en aankunnen </t>
  </si>
  <si>
    <t>U</t>
  </si>
  <si>
    <t>Omgaan met verandering en aanpassen</t>
  </si>
  <si>
    <t>Aanpassen aan veranderde omstandigheden</t>
  </si>
  <si>
    <t>Nieuwe ideeën accepteren</t>
  </si>
  <si>
    <t>Omgaan met onduidelijkheid en onzekerheid</t>
  </si>
  <si>
    <t>Met diversiteit (tussen mensen) omgaan</t>
  </si>
  <si>
    <t>V</t>
  </si>
  <si>
    <t>Met druk en tegenslag omgaan</t>
  </si>
  <si>
    <t>Effectief blijven presteren onder druk</t>
  </si>
  <si>
    <t>Gevoelens onder controle houden</t>
  </si>
  <si>
    <t>Een positieve kijk houden</t>
  </si>
  <si>
    <t>Constructief omgaan met kritiek</t>
  </si>
  <si>
    <t>Grenzen stellen</t>
  </si>
  <si>
    <t>Werk en privé in evenwicht brengen</t>
  </si>
  <si>
    <t>ondernemen en presteren</t>
  </si>
  <si>
    <t>W</t>
  </si>
  <si>
    <t>Gedrevenheid en ambitie tonen</t>
  </si>
  <si>
    <t>Uitdagingen aanvaarden</t>
  </si>
  <si>
    <t>Taken en verantwoordelijkheden naar je toe trekken</t>
  </si>
  <si>
    <t>Zichzelf actief beschikbaar stellen</t>
  </si>
  <si>
    <t>Geestdrift tonen</t>
  </si>
  <si>
    <t>Successen willen boeken</t>
  </si>
  <si>
    <t>Vooruit willen komen in de organisatie</t>
  </si>
  <si>
    <t>Ondernemend en commercieel handelen</t>
  </si>
  <si>
    <t>Kansen en mogelijkheden identificeren en creëren</t>
  </si>
  <si>
    <t>Kansen en mogelijkheden benutten</t>
  </si>
  <si>
    <t>De markt en de spelers daarin kennen</t>
  </si>
  <si>
    <t>Uitbouwen van de commerciële positie van de organisatie</t>
  </si>
  <si>
    <t>Y</t>
  </si>
  <si>
    <t>Bedrijfsmatig handelen</t>
  </si>
  <si>
    <t>Kostenbewust handelen</t>
  </si>
  <si>
    <t>Financieel bewustzijn tonen</t>
  </si>
  <si>
    <t>Inzicht tonen in de dynamiek van de organisatie</t>
  </si>
  <si>
    <t>NEDERLANDS</t>
  </si>
  <si>
    <t>Generieke niveau-eisen uit Referentiekader taal en rekenen (Meijerink)</t>
  </si>
  <si>
    <t>Mondelinge
taalvaardigheid</t>
  </si>
  <si>
    <t>3F</t>
  </si>
  <si>
    <t>Gesprekken</t>
  </si>
  <si>
    <t>Kan op effectieve wijze deelnemen aan gesprekken over onderwerpen uit de (beroeps)opleiding en van maatschappelijke aard.</t>
  </si>
  <si>
    <t xml:space="preserve">Luisteren </t>
  </si>
  <si>
    <t>Kan luisteren naar een variatie aan teksten over onderwerpen uit de (beroeps)opleiding en van maatschappelijke aard.</t>
  </si>
  <si>
    <t>Spreken</t>
  </si>
  <si>
    <t>Kan monologen en presentaties houden over onderwerpen uit de (beroeps)opleiding en van maatschappelijke aard, waarin ideeën worden uitgewerkt en voorzien van relevante voorbeelden.</t>
  </si>
  <si>
    <t>Lezen</t>
  </si>
  <si>
    <r>
      <t xml:space="preserve">Zakelijke teksten
</t>
    </r>
    <r>
      <rPr>
        <sz val="8"/>
        <rFont val="Arial"/>
        <family val="2"/>
      </rPr>
      <t>Fictionele, narratieve en literaire teksten: niet van toepassing voor het MBO</t>
    </r>
  </si>
  <si>
    <t>Kan een grote variatie aan teksten over onderwerpen uit de (beroeps)opleiding en van maatschappelijke aard zelfstandig lezen. Leest met begrip voor geheel en details.</t>
  </si>
  <si>
    <t>Schrijven</t>
  </si>
  <si>
    <t xml:space="preserve">Schrijven </t>
  </si>
  <si>
    <t>Kan gedetailleerde teksten schrijven over onderwerpen uit de (beroeps)opleiding en van maatschappelijke aard, waarin informatie en argumenten uit verschillende bronnen bijeengevoegd en beoordeeld worden.</t>
  </si>
  <si>
    <t>Begrippenlijst en taalverzorging</t>
  </si>
  <si>
    <t>Begrippenlijst: om te spreken over taal en taalverschijnselen is een beperkt aantal begrippen noodzakelijk. De meeste daarvan zijn aan het einde van het basisonderwijs wel aan de orde geweest (1F). Deelnemers moeten deze begrippen kennen. Want docenten moeten deze begrippen kunnen gebruiken in het taalonderwijs.
In het Referentiekader taal en rekenen staat Tabel 1 Niveaubeschrijvingen begrippen taal. In deze tabel staan de begrippen die bij de deelnemer bekend moeten zijn op niveau 1F en 2F. Zie voor de volledige tabel het Referentiekader. Bij deze als voorbeeld de begrippen over leestekens. Op 1F moet bekend zijn: dubbele punt, punt, komma, puntkomma, uitroepteken, vraagteken, aanhalingsteken. Op 2F moet bekend zijn: hetzelfde als bij 1F en trema en accent.
Taalverzorging: in het Referentiekader taal en rekenen staat Tabel 2 Niveaus voor spelling, interpunctie en grammaticale begrippen voor werkwoordsspelling. Zie voor de volledige tabel het Referentiekader. Bij deze als voorbeeld de leestekens. Op 1F: Hoofdletters en punten, Vraagtekens, uitroeptekens en aanhalingstekens. Op 2F: hetzelfde als 1F en Hoofdletters bij eigennaam en directe rede. Op 3F: hetzelfde als 2F en Komma’s, dubbele punten.
http://www.slo.nl/downloads/2009/referentiekader-taal-en-rekenen-referentieniveaus.pdf</t>
  </si>
  <si>
    <t>GRID</t>
  </si>
  <si>
    <r>
      <t xml:space="preserve">ENGELS
</t>
    </r>
    <r>
      <rPr>
        <sz val="8"/>
        <rFont val="Arial"/>
        <family val="2"/>
      </rPr>
      <t>Voor deelnemers die vanaf 1 augustus 2012 starten in een opleiding niveau 4 (BOL en BBL) is Engels verplicht als 1e MVT</t>
    </r>
  </si>
  <si>
    <r>
      <t>EISEN UIT KWALIFICATIEDOSSIER (DOSSIEREISEN)</t>
    </r>
    <r>
      <rPr>
        <sz val="8"/>
        <rFont val="Arial"/>
        <family val="2"/>
      </rPr>
      <t xml:space="preserve">
Dossiereisen voor 1e MVT gelden voor alle deelnemers die ingeschreven staan in betreffend dossier</t>
    </r>
  </si>
  <si>
    <t>KEUZE</t>
  </si>
  <si>
    <t>B1</t>
  </si>
  <si>
    <t xml:space="preserve">B1 kan hoofdlijn van een verhaal in langzaam standaarddialect volgen </t>
  </si>
  <si>
    <t xml:space="preserve">B1 kan informerende teksten, artikelen, instructies, brief begrijpen </t>
  </si>
  <si>
    <t>A2</t>
  </si>
  <si>
    <t xml:space="preserve">A2 kan iets met beperkte reeks woorden en zinnen beschrijven </t>
  </si>
  <si>
    <t>Gesprekken voeren</t>
  </si>
  <si>
    <t>A2 kan eenvoudige informatie uitwisselen</t>
  </si>
  <si>
    <t>A2 kan korte eenvoudige boodschappen, memo's opstellen</t>
  </si>
  <si>
    <t>REKENEN / WISKUNDE</t>
  </si>
  <si>
    <t>Generieke niveau-eisen uit Referentiekader taal &amp; rekenen (Meijerink)</t>
  </si>
  <si>
    <t>Getallen</t>
  </si>
  <si>
    <t xml:space="preserve">Notatie, taal en betekenis </t>
  </si>
  <si>
    <t>Correct gebruik en uitspraak
Rekenprocedures toepassen in complexe situaties</t>
  </si>
  <si>
    <t>Met elkaar in verband brengen</t>
  </si>
  <si>
    <t xml:space="preserve">Schalen en decimalen
Hoofdrekenen, machinerekenen en schatten in complexe situaties  </t>
  </si>
  <si>
    <t>Gebruiken</t>
  </si>
  <si>
    <t>Vaardig hoofdrekenen, machinerekenen en schatten
Uitkomst interpreteren en foutmarge inschatten
Functioneel afronden</t>
  </si>
  <si>
    <t>Verhoudingen</t>
  </si>
  <si>
    <t xml:space="preserve">Vaardig werken met symbolen en benamingen in de praktijk  </t>
  </si>
  <si>
    <t>In bekende situaties verhoudingsprobleem met of zonder machine oplossen en deelaanduidingen in elkaar omzetten</t>
  </si>
  <si>
    <t xml:space="preserve">In bekende situaties met succes verhoudingsproblemen berekenen </t>
  </si>
  <si>
    <t>Meten en meetkunde</t>
  </si>
  <si>
    <t>Meetkundige toepassingen en vormen herkennen, kennen en kunnen benoemen
Schalen lezen en interpreteren
Situaties meetkundig beschrijven
Werktekeningen interpreteren</t>
  </si>
  <si>
    <t>Meten
2D representaties van 3D-objecten interpreteren en bewerken
Maten aflezen uit werktekeningen etc.
Maten inschatten
Situatieschets maken
Beeld bij beschrijving kunnen maken en plaatsen</t>
  </si>
  <si>
    <t>Schatten en meten
Oppervlakten, omtrek, lengten, hoeken, inhouden
Juiste maatvoering hanteren
Redeneren op basis van symmetrie en eigenschappen</t>
  </si>
  <si>
    <t>Verbanden</t>
  </si>
  <si>
    <t>Analyseren, interpreteren en kritisch beoordelen schema’s tabellen, garieken, diagrammen, etc.
Combineren van informatie uit grafische weergaven met meer dan twee variabelen</t>
  </si>
  <si>
    <t>Vuistregels en formules begrijpen en toepassen
Allerlei conclusies trekken uit grafieken
Gegevens verzamelen, verwerken en grafisch presenteren (ook met ICT)</t>
  </si>
  <si>
    <t>Informatie destilleren uit grafische presentaties om berekeningen te maken, vergelijkingen te maken, conclusies te trekken en problemen op te lossen</t>
  </si>
  <si>
    <t>Kwalificatie-eisen
Loopbaan &amp; Burgerschap in het mbo 2012-2013</t>
  </si>
  <si>
    <t>WERKPROCESSEN</t>
  </si>
  <si>
    <t>Burger-
schap</t>
  </si>
  <si>
    <t>Politiek-juridische dimensie</t>
  </si>
  <si>
    <t>De student heeft kennis over en inzicht in de volgende onderwerpen die bij de politiek-juridische dimensie aan bod komen: de kenmerken en het functioneren van een parlementaire democratie, de rechtsstaat en het rechtssysteem, de rol van de overheid, de belangrijkste politieke stromingen en hun maatschappelijke agenda’s, de rol en de invloed op de politieke besluitvorming van belangengroeperingen en maatschappelijke organisaties, de invloed van de Europese Unie op het Nederlandse overheidsbeleid en daarmee op de Nederlandse samenleving, en de rol en de invloed van de (massa)media.</t>
  </si>
  <si>
    <t>Economische dimensie</t>
  </si>
  <si>
    <t>De student heeft kennis over en inzicht in de volgende onderwerpen die bij de economische dimensie aan bod komen: de maatschappelijke functies en waardering van arbeid, de factoren die
van invloed zijn op de bedrijfscultuur, de arbeidsverhoudingen in Nederland, de rol en de invloed van branche- of vakorganisaties, de rol van de overheid op het gebied van arbeid, de verzorgingsstaat en de consumentenmarkt, de belangrijkste principes van budgettering, kenmerken van duurzame consumptie en productie, de rol en de invloed van consumentenorganisaties, de invloed van de media op het bestedingspatroon van consumenten.</t>
  </si>
  <si>
    <t>Sociaal-maatschappelijke dimensie</t>
  </si>
  <si>
    <t>De student heeft kennis over en inzicht in de volgende onderwerpen die bij de sociaal-maatschappelijke dimensie aan bod komen: de grondrechten en plichten in Nederland, kenmerken van de verschillende (sub)culturen in Nederland, kenmerken van – en oorzaken van spanningen tussen – verschillende (sub)culturen en bevolkingsgroepen in Nederland, kenmerken van ethisch en integer handelen, en het doel en de invloed van sociale en professionele netwerken.</t>
  </si>
  <si>
    <t>Dimensie vitaal burgerschap</t>
  </si>
  <si>
    <t>De student heeft kennis over en inzicht in de volgende onderwerpen die bij de dimensie vitaal burgerschap aan bod komen: de kenmerken van een gezonde leefwijze waaronder de nationale norm gezond bewegen en de aard, plaats en organisatie van gezondheidsbevorderende activiteiten in de samenleving en het arbeidsproces.
Om zorg te kunnen dragen voor de eigen gezondheid is het nodig dat de student zich bewust is van zijn eigen leefstijl, gezondheidsrisico’s van leefstijl en werk in kan schatten, op basis daarvan verantwoorde keuzes kan maken en activiteiten onderneemt die bijdragen aan een gezonde leefstijl. Het gaat naast bewegen en sport ook om aspecten als voeding, roken, alcohol, drugs en seksualiteit.</t>
  </si>
  <si>
    <t>Loopbaan</t>
  </si>
  <si>
    <t>Loopbaanoriëntatie en -ontwikkeling</t>
  </si>
  <si>
    <t>capaciteitenreflectie: beschouwing van de capaciteiten die van belang zijn voor de loopbaan</t>
  </si>
  <si>
    <t>motievenreflectie: beschouwing van de wensen en waarden van belang voor de loopbaan</t>
  </si>
  <si>
    <t>werkexploratie: onderzoek naar werk en mobiliteit in de loopbaan</t>
  </si>
  <si>
    <t>loopbaansturing: loopbaangerichte planning en beïnvloeding van het leer- en werkproces</t>
  </si>
  <si>
    <t>netwerken: contacten opbouwen en onderhouden op de arbeidsmarkt, gericht op loopbaanontwikkeling</t>
  </si>
  <si>
    <r>
      <t xml:space="preserve">VRIJE RUIMTE UIT ANDER KWALIFICATIEDOSSIER
</t>
    </r>
    <r>
      <rPr>
        <sz val="8"/>
        <rFont val="Arial"/>
        <family val="2"/>
      </rPr>
      <t>s.v.p. aangeven welk dossier (crebo), welke kerntaken, werkprocessen, competenties, taal- of rekenvaardigheden</t>
    </r>
  </si>
  <si>
    <t>Bedrijfshulpverlening (97255/5.3)</t>
  </si>
  <si>
    <t>VRIJE RUIMTE ACTIVITEITEN</t>
  </si>
  <si>
    <t>VRIJ RUIMTE CATEGORIEËN
EN ACTIVITEITEN</t>
  </si>
  <si>
    <t xml:space="preserve">VRIJE RUIMTE </t>
  </si>
  <si>
    <t>SCHOOL ALS LEERGEMEENSCHAP:</t>
  </si>
  <si>
    <t xml:space="preserve">Introductie </t>
  </si>
  <si>
    <t xml:space="preserve">Studenten-mentoraat, begeleiding jongerejaars, begeleiding VMBO-ers </t>
  </si>
  <si>
    <t xml:space="preserve">Schoolprojecten </t>
  </si>
  <si>
    <t xml:space="preserve">Onderwijsassistent in opleiding </t>
  </si>
  <si>
    <t>Taken mediatheek / schoolkantine / schoolbedrijf / schooltuin</t>
  </si>
  <si>
    <t xml:space="preserve">Taken schoolkrant / website / </t>
  </si>
  <si>
    <t>Oudleerlingenvereniging, leerlingenraad, medezeggenschapsraad</t>
  </si>
  <si>
    <t xml:space="preserve">Bedrijfshulpverlening, EHBO, reanimatie </t>
  </si>
  <si>
    <t xml:space="preserve">Werving &amp; promotie / open dag </t>
  </si>
  <si>
    <t>VORMING , CULTUUR, ONTSPANNING:</t>
  </si>
  <si>
    <t xml:space="preserve">Maatschappelijke stromingen </t>
  </si>
  <si>
    <t xml:space="preserve">Culturele activiteiten </t>
  </si>
  <si>
    <t>Sport / fitness / bewegingsonderwijs</t>
  </si>
  <si>
    <t>Beroeps-ethiek</t>
  </si>
  <si>
    <t xml:space="preserve">Opinie-activiteiten </t>
  </si>
  <si>
    <t xml:space="preserve">Studium Generale </t>
  </si>
  <si>
    <t>MAATSCHAPPELIJKE STAGES &amp; PROJECTEN:</t>
  </si>
  <si>
    <t xml:space="preserve">Actief in politiek bestuur: lokaal, provinciaal, overheid </t>
  </si>
  <si>
    <t>Actief in het vrijwilligerswerk</t>
  </si>
  <si>
    <r>
      <t>Praktische oriëntatie /stage in andere sectoren: over de heg kijken</t>
    </r>
    <r>
      <rPr>
        <b/>
        <sz val="8"/>
        <rFont val="Arial"/>
        <family val="2"/>
      </rPr>
      <t xml:space="preserve">, </t>
    </r>
    <r>
      <rPr>
        <sz val="8"/>
        <rFont val="Arial"/>
        <family val="2"/>
      </rPr>
      <t>expertdagen</t>
    </r>
  </si>
  <si>
    <t xml:space="preserve">Functioneren op bestuurs- / organisatieniveau binnen een vereniging </t>
  </si>
  <si>
    <t xml:space="preserve">INTERNATIONALISERING: </t>
  </si>
  <si>
    <t xml:space="preserve">Buitenlandse stage, buitenlandse BPV </t>
  </si>
  <si>
    <t xml:space="preserve">Extra taal training </t>
  </si>
  <si>
    <t xml:space="preserve">Buitenlandse excursie organiseren </t>
  </si>
  <si>
    <t xml:space="preserve">Buitenlandse gasten ontvangen , uitwisselingsprogramma’s </t>
  </si>
  <si>
    <t xml:space="preserve">Samenwerking met buitenlandse school </t>
  </si>
  <si>
    <t>Deelnemen aan meerdaagse buitenlandse excursie</t>
  </si>
  <si>
    <t>STUDIE EN BEROEP:</t>
  </si>
  <si>
    <t xml:space="preserve">Studieclub </t>
  </si>
  <si>
    <t>Studentenonderneming</t>
  </si>
  <si>
    <t xml:space="preserve">Vaardigheidswedstrijden </t>
  </si>
  <si>
    <t xml:space="preserve">Branche-evenementen: organiseren / deelnemen </t>
  </si>
  <si>
    <t xml:space="preserve">Excursies, presentaties verzorgen, organiseren, deelnemen </t>
  </si>
  <si>
    <t xml:space="preserve">Speciaal project </t>
  </si>
  <si>
    <t>Bedrijfsidentiteit, Bedrijfscultuur (speciaal voor BBL)</t>
  </si>
  <si>
    <t xml:space="preserve">Onderzoek </t>
  </si>
  <si>
    <t xml:space="preserve">Oriëntatie op vervolgstudie / loopbaan </t>
  </si>
  <si>
    <t>FACULTATIEVE COMPLEMENTEN:</t>
  </si>
  <si>
    <t xml:space="preserve">Extra vakkenpakket: tweede differentiatie, doorstroompakket, </t>
  </si>
  <si>
    <t xml:space="preserve">Andere specialisaties of vakken </t>
  </si>
  <si>
    <t>EXTRA ERKENNINGEN (een niet uitputtende lijst):</t>
  </si>
  <si>
    <t xml:space="preserve">EHBO </t>
  </si>
  <si>
    <t>BHV</t>
  </si>
  <si>
    <t>VCA</t>
  </si>
  <si>
    <t xml:space="preserve">Etc. </t>
  </si>
  <si>
    <t>ACTUELE INITIATIEVEN:</t>
  </si>
  <si>
    <t xml:space="preserve">Leerling-initiatief: individueel / collectief </t>
  </si>
  <si>
    <t>Klas D41P</t>
  </si>
  <si>
    <t>Coach</t>
  </si>
  <si>
    <t>Aantal leerlingen</t>
  </si>
  <si>
    <t>Aantal bpv bez. per ll per jaar</t>
  </si>
  <si>
    <t>Beschikbare klokuren</t>
  </si>
  <si>
    <t>BPV (norm: 300)</t>
  </si>
  <si>
    <t>schoolweek</t>
  </si>
  <si>
    <t>weeknummer</t>
  </si>
  <si>
    <t>Onderdeel</t>
  </si>
  <si>
    <t>a</t>
  </si>
  <si>
    <t>Verzorgen</t>
  </si>
  <si>
    <t>Verzorgen Mix A&amp;B klas (praktijk)</t>
  </si>
  <si>
    <t>Thema 1 Welzijn</t>
  </si>
  <si>
    <t>Thema 2 Gezondheid</t>
  </si>
  <si>
    <t>Thema 3 Voortplaning</t>
  </si>
  <si>
    <t>Thema 4 Dierentuin</t>
  </si>
  <si>
    <t>Stagevoorbereiding</t>
  </si>
  <si>
    <t>Algemene leerlijn</t>
  </si>
  <si>
    <t>LOB lessen</t>
  </si>
  <si>
    <t>LOB coach</t>
  </si>
  <si>
    <t>Terugkomdag</t>
  </si>
  <si>
    <t>Introductie</t>
  </si>
  <si>
    <t>Beroepsondersteunende leerlijn</t>
  </si>
  <si>
    <t>Business practice</t>
  </si>
  <si>
    <t>Science</t>
  </si>
  <si>
    <t>Biologie</t>
  </si>
  <si>
    <t>Individuele leerlijn</t>
  </si>
  <si>
    <t>BPV begeleiding</t>
  </si>
  <si>
    <t>Herkansingen</t>
  </si>
  <si>
    <t>Klas D42P</t>
  </si>
  <si>
    <t>BPV(norm: 400)</t>
  </si>
  <si>
    <t>Laboratorium</t>
  </si>
  <si>
    <t>Ziektekunde</t>
  </si>
  <si>
    <t>BPV voorbereiding (BPV Radiologie + OK basis)</t>
  </si>
  <si>
    <t xml:space="preserve">Apotheek </t>
  </si>
  <si>
    <t>Tandheelkunde basis</t>
  </si>
  <si>
    <t>Voortplanting (erfelijkheid)</t>
  </si>
  <si>
    <t>Spreekuur (is 1 project met commun.)</t>
  </si>
  <si>
    <t>Communicatie (is 1 proj met spreekuur)</t>
  </si>
  <si>
    <t>Anesthesie basis</t>
  </si>
  <si>
    <t>Instrumentarium OK</t>
  </si>
  <si>
    <t>Opname (huisvesting , verzorging spar)</t>
  </si>
  <si>
    <t>Keuzevak</t>
  </si>
  <si>
    <t>Medisch rekenen</t>
  </si>
  <si>
    <t>Scheikunde</t>
  </si>
  <si>
    <t>LOB-coach</t>
  </si>
  <si>
    <t>LOB-II</t>
  </si>
  <si>
    <t>zelfstudie</t>
  </si>
  <si>
    <t>coach</t>
  </si>
  <si>
    <t>MBO Den Bosch</t>
  </si>
  <si>
    <t>Dierenarstassistent Paraveterinair</t>
  </si>
  <si>
    <t>Paraveterinair</t>
  </si>
  <si>
    <t>M.Wiersema</t>
  </si>
  <si>
    <r>
      <t xml:space="preserve">CREBO 97590 </t>
    </r>
    <r>
      <rPr>
        <b/>
        <sz val="10"/>
        <color indexed="8"/>
        <rFont val="Arial"/>
        <family val="2"/>
      </rPr>
      <t>2015-2016 Dier</t>
    </r>
    <r>
      <rPr>
        <b/>
        <sz val="10"/>
        <rFont val="Arial"/>
        <family val="2"/>
      </rPr>
      <t>enartsassistent paraveterinair</t>
    </r>
  </si>
  <si>
    <t>beroeps-gericht</t>
  </si>
  <si>
    <t>vrije ruimte ZWZH</t>
  </si>
  <si>
    <r>
      <t xml:space="preserve">stelt het </t>
    </r>
    <r>
      <rPr>
        <sz val="10"/>
        <rFont val="Arial"/>
        <family val="2"/>
      </rPr>
      <t>apparaat in</t>
    </r>
  </si>
  <si>
    <r>
      <t xml:space="preserve">ENGELS
</t>
    </r>
    <r>
      <rPr>
        <sz val="9"/>
        <rFont val="Arial"/>
        <family val="2"/>
      </rPr>
      <t>Voor deelnemers die vanaf 1 augustus 2012 starten in een opleiding niveau 4 (BOL en BBL) is Engels verplicht als 1e MVT</t>
    </r>
  </si>
  <si>
    <t>4h Nog nader in te vullen</t>
  </si>
  <si>
    <t>AVO-uren die niet verzorgd worden in jaar 4 omdat leerlingen in jaar 3 geëxamineerd worden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</si>
</sst>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_-"/>
    <numFmt numFmtId="165" formatCode="dd"/>
  </numFmts>
  <fonts count="60"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b/>
      <sz val="11"/>
      <name val="Arial"/>
      <family val="2"/>
    </font>
    <font>
      <sz val="11"/>
      <name val="Arial"/>
      <family val="2"/>
    </font>
    <font>
      <sz val="10"/>
      <name val="Arial"/>
      <family val="2"/>
    </font>
    <font>
      <b/>
      <sz val="12"/>
      <name val="Arial"/>
      <family val="2"/>
    </font>
    <font>
      <b/>
      <sz val="10"/>
      <name val="Arial"/>
      <family val="2"/>
    </font>
    <font>
      <b/>
      <i/>
      <sz val="10"/>
      <name val="Arial"/>
      <family val="2"/>
    </font>
    <font>
      <sz val="8"/>
      <name val="Arial"/>
      <family val="2"/>
    </font>
    <font>
      <b/>
      <sz val="8"/>
      <name val="Arial"/>
      <family val="2"/>
    </font>
    <font>
      <sz val="8"/>
      <name val="Arial"/>
      <family val="2"/>
    </font>
    <font>
      <sz val="10"/>
      <color indexed="48"/>
      <name val="Arial"/>
      <family val="2"/>
    </font>
    <font>
      <b/>
      <sz val="10"/>
      <color indexed="48"/>
      <name val="Arial"/>
      <family val="2"/>
    </font>
    <font>
      <sz val="11"/>
      <color indexed="48"/>
      <name val="Arial"/>
      <family val="2"/>
    </font>
    <font>
      <b/>
      <sz val="11"/>
      <color indexed="48"/>
      <name val="Arial"/>
      <family val="2"/>
    </font>
    <font>
      <sz val="9"/>
      <name val="Arial"/>
      <family val="2"/>
    </font>
    <font>
      <b/>
      <sz val="9"/>
      <name val="Arial"/>
      <family val="2"/>
    </font>
    <font>
      <sz val="11"/>
      <color indexed="48"/>
      <name val="Arial"/>
      <family val="2"/>
    </font>
    <font>
      <sz val="10"/>
      <color indexed="8"/>
      <name val="Arial"/>
      <family val="2"/>
    </font>
    <font>
      <b/>
      <sz val="10"/>
      <color indexed="8"/>
      <name val="Arial"/>
      <family val="2"/>
    </font>
    <font>
      <i/>
      <sz val="9"/>
      <name val="Arial"/>
      <family val="2"/>
    </font>
    <font>
      <u/>
      <sz val="10"/>
      <name val="Arial"/>
      <family val="2"/>
    </font>
    <font>
      <b/>
      <sz val="10"/>
      <color theme="0"/>
      <name val="Arial"/>
      <family val="2"/>
    </font>
    <font>
      <b/>
      <sz val="11"/>
      <color theme="3" tint="0.39997558519241921"/>
      <name val="Arial"/>
      <family val="2"/>
    </font>
    <font>
      <sz val="11"/>
      <color theme="0"/>
      <name val="Arial"/>
      <family val="2"/>
    </font>
    <font>
      <b/>
      <sz val="11"/>
      <color theme="0"/>
      <name val="Arial"/>
      <family val="2"/>
    </font>
    <font>
      <b/>
      <sz val="11"/>
      <color rgb="FF00B0F0"/>
      <name val="Arial"/>
      <family val="2"/>
    </font>
    <font>
      <b/>
      <sz val="10"/>
      <color rgb="FF00B0F0"/>
      <name val="Arial"/>
      <family val="2"/>
    </font>
    <font>
      <sz val="10"/>
      <color rgb="FF00B0F0"/>
      <name val="Arial"/>
      <family val="2"/>
    </font>
    <font>
      <sz val="10"/>
      <color theme="0"/>
      <name val="Arial"/>
      <family val="2"/>
    </font>
    <font>
      <b/>
      <sz val="9"/>
      <color theme="0"/>
      <name val="Arial"/>
      <family val="2"/>
    </font>
    <font>
      <b/>
      <sz val="12"/>
      <color theme="0"/>
      <name val="Arial"/>
      <family val="2"/>
    </font>
    <font>
      <b/>
      <sz val="10"/>
      <color theme="1"/>
      <name val="Arial"/>
      <family val="2"/>
    </font>
    <font>
      <b/>
      <sz val="14"/>
      <name val="Arial"/>
      <family val="2"/>
    </font>
    <font>
      <i/>
      <sz val="10"/>
      <name val="Arial"/>
      <family val="2"/>
    </font>
    <font>
      <b/>
      <sz val="11"/>
      <color rgb="FF00FF00"/>
      <name val="Arial"/>
      <family val="2"/>
    </font>
    <font>
      <sz val="11"/>
      <color rgb="FF00FF00"/>
      <name val="Arial"/>
      <family val="2"/>
    </font>
    <font>
      <sz val="10"/>
      <color rgb="FF00FF00"/>
      <name val="Arial"/>
      <family val="2"/>
    </font>
    <font>
      <b/>
      <sz val="10"/>
      <color rgb="FF00FF00"/>
      <name val="Arial"/>
      <family val="2"/>
    </font>
    <font>
      <sz val="9"/>
      <color indexed="81"/>
      <name val="Tahoma"/>
      <family val="2"/>
    </font>
    <font>
      <b/>
      <sz val="9"/>
      <color indexed="81"/>
      <name val="Tahoma"/>
      <family val="2"/>
    </font>
    <font>
      <sz val="10"/>
      <color rgb="FFFF0000"/>
      <name val="Arial"/>
      <family val="2"/>
    </font>
    <font>
      <u/>
      <sz val="10"/>
      <color theme="10"/>
      <name val="Arial"/>
      <family val="2"/>
    </font>
    <font>
      <b/>
      <sz val="14"/>
      <color rgb="FFFF0000"/>
      <name val="Arial"/>
      <family val="2"/>
    </font>
    <font>
      <sz val="12"/>
      <name val="Arial"/>
      <family val="2"/>
    </font>
    <font>
      <sz val="12"/>
      <color theme="0"/>
      <name val="Arial"/>
      <family val="2"/>
    </font>
    <font>
      <u/>
      <sz val="9"/>
      <name val="Arial"/>
      <family val="2"/>
    </font>
    <font>
      <b/>
      <sz val="20"/>
      <name val="Arial"/>
      <family val="2"/>
    </font>
    <font>
      <u/>
      <sz val="9"/>
      <color theme="10"/>
      <name val="Arial"/>
      <family val="2"/>
    </font>
    <font>
      <sz val="9"/>
      <color theme="1"/>
      <name val="Arial"/>
      <family val="2"/>
    </font>
    <font>
      <b/>
      <sz val="8"/>
      <color indexed="8"/>
      <name val="Arial"/>
      <family val="2"/>
    </font>
    <font>
      <sz val="8"/>
      <color indexed="8"/>
      <name val="Arial"/>
      <family val="2"/>
    </font>
    <font>
      <b/>
      <strike/>
      <sz val="8"/>
      <color indexed="8"/>
      <name val="Arial"/>
      <family val="2"/>
    </font>
    <font>
      <sz val="8"/>
      <color indexed="81"/>
      <name val="Tahoma"/>
      <family val="2"/>
    </font>
    <font>
      <b/>
      <strike/>
      <sz val="10"/>
      <color theme="1"/>
      <name val="Arial"/>
      <family val="2"/>
    </font>
    <font>
      <b/>
      <strike/>
      <sz val="10"/>
      <color indexed="8"/>
      <name val="Arial"/>
      <family val="2"/>
    </font>
    <font>
      <sz val="10"/>
      <color indexed="45"/>
      <name val="Arial"/>
      <family val="2"/>
    </font>
  </fonts>
  <fills count="3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1"/>
        <bgColor indexed="64"/>
      </patternFill>
    </fill>
    <fill>
      <patternFill patternType="solid">
        <fgColor rgb="FF00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6FF3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C000"/>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theme="5"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249977111117893"/>
        <bgColor indexed="64"/>
      </patternFill>
    </fill>
  </fills>
  <borders count="108">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double">
        <color indexed="64"/>
      </right>
      <top style="double">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double">
        <color indexed="64"/>
      </top>
      <bottom/>
      <diagonal/>
    </border>
    <border>
      <left style="thick">
        <color indexed="64"/>
      </left>
      <right style="double">
        <color indexed="64"/>
      </right>
      <top/>
      <bottom/>
      <diagonal/>
    </border>
    <border>
      <left style="thick">
        <color indexed="64"/>
      </left>
      <right style="double">
        <color indexed="64"/>
      </right>
      <top style="thin">
        <color indexed="64"/>
      </top>
      <bottom style="double">
        <color indexed="64"/>
      </bottom>
      <diagonal/>
    </border>
    <border>
      <left style="double">
        <color indexed="64"/>
      </left>
      <right style="thick">
        <color indexed="64"/>
      </right>
      <top/>
      <bottom/>
      <diagonal/>
    </border>
    <border>
      <left/>
      <right/>
      <top style="double">
        <color indexed="64"/>
      </top>
      <bottom/>
      <diagonal/>
    </border>
    <border>
      <left style="double">
        <color indexed="64"/>
      </left>
      <right style="thick">
        <color indexed="64"/>
      </right>
      <top style="double">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double">
        <color indexed="64"/>
      </top>
      <bottom/>
      <diagonal/>
    </border>
    <border>
      <left style="double">
        <color indexed="64"/>
      </left>
      <right style="thick">
        <color indexed="64"/>
      </right>
      <top style="thin">
        <color indexed="64"/>
      </top>
      <bottom/>
      <diagonal/>
    </border>
    <border>
      <left style="double">
        <color indexed="64"/>
      </left>
      <right style="thick">
        <color indexed="64"/>
      </right>
      <top style="thin">
        <color indexed="64"/>
      </top>
      <bottom style="double">
        <color indexed="64"/>
      </bottom>
      <diagonal/>
    </border>
    <border>
      <left style="double">
        <color indexed="64"/>
      </left>
      <right style="thick">
        <color indexed="64"/>
      </right>
      <top/>
      <bottom style="thin">
        <color indexed="64"/>
      </bottom>
      <diagonal/>
    </border>
    <border>
      <left style="thick">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medium">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double">
        <color indexed="64"/>
      </bottom>
      <diagonal/>
    </border>
    <border>
      <left style="thick">
        <color indexed="64"/>
      </left>
      <right style="double">
        <color indexed="64"/>
      </right>
      <top/>
      <bottom style="double">
        <color indexed="64"/>
      </bottom>
      <diagonal/>
    </border>
    <border>
      <left style="thick">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double">
        <color indexed="64"/>
      </right>
      <top style="double">
        <color indexed="64"/>
      </top>
      <bottom/>
      <diagonal/>
    </border>
    <border diagonalUp="1" diagonalDown="1">
      <left style="thin">
        <color indexed="64"/>
      </left>
      <right style="thin">
        <color indexed="64"/>
      </right>
      <top style="thin">
        <color indexed="64"/>
      </top>
      <bottom style="thin">
        <color indexed="64"/>
      </bottom>
      <diagonal style="thin">
        <color theme="0" tint="-0.14996795556505021"/>
      </diagonal>
    </border>
    <border>
      <left style="thin">
        <color theme="0" tint="-0.149906918546098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3743705557422"/>
      </right>
      <top style="thin">
        <color theme="0" tint="-0.14990691854609822"/>
      </top>
      <bottom style="thin">
        <color theme="0" tint="-0.14993743705557422"/>
      </bottom>
      <diagonal/>
    </border>
    <border>
      <left/>
      <right/>
      <top/>
      <bottom style="thin">
        <color theme="0" tint="-0.14996795556505021"/>
      </bottom>
      <diagonal/>
    </border>
    <border>
      <left style="double">
        <color indexed="64"/>
      </left>
      <right style="double">
        <color indexed="64"/>
      </right>
      <top/>
      <bottom style="thin">
        <color theme="0" tint="-0.14996795556505021"/>
      </bottom>
      <diagonal/>
    </border>
    <border>
      <left style="double">
        <color indexed="64"/>
      </left>
      <right style="double">
        <color indexed="64"/>
      </right>
      <top style="thin">
        <color theme="0" tint="-0.14996795556505021"/>
      </top>
      <bottom style="thin">
        <color theme="0" tint="-0.14996795556505021"/>
      </bottom>
      <diagonal/>
    </border>
    <border>
      <left style="double">
        <color indexed="64"/>
      </left>
      <right style="double">
        <color indexed="64"/>
      </right>
      <top style="thin">
        <color theme="0" tint="-0.14996795556505021"/>
      </top>
      <bottom/>
      <diagonal/>
    </border>
    <border>
      <left style="double">
        <color indexed="64"/>
      </left>
      <right style="double">
        <color indexed="64"/>
      </right>
      <top style="thin">
        <color theme="0" tint="-0.14996795556505021"/>
      </top>
      <bottom style="double">
        <color indexed="64"/>
      </bottom>
      <diagonal/>
    </border>
    <border>
      <left style="thin">
        <color theme="1"/>
      </left>
      <right style="thin">
        <color theme="1"/>
      </right>
      <top style="thin">
        <color theme="1"/>
      </top>
      <bottom style="thin">
        <color theme="1"/>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right/>
      <top/>
      <bottom style="thin">
        <color theme="1"/>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indexed="64"/>
      </left>
      <right/>
      <top/>
      <bottom style="thin">
        <color indexed="64"/>
      </bottom>
      <diagonal/>
    </border>
    <border>
      <left/>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s>
  <cellStyleXfs count="3">
    <xf numFmtId="0" fontId="0" fillId="0" borderId="0"/>
    <xf numFmtId="0" fontId="7" fillId="0" borderId="0"/>
    <xf numFmtId="0" fontId="45" fillId="0" borderId="0" applyNumberFormat="0" applyFill="0" applyBorder="0" applyAlignment="0" applyProtection="0"/>
  </cellStyleXfs>
  <cellXfs count="1041">
    <xf numFmtId="0" fontId="0" fillId="0" borderId="0" xfId="0"/>
    <xf numFmtId="0" fontId="7" fillId="0" borderId="0" xfId="0" applyFont="1"/>
    <xf numFmtId="0" fontId="7" fillId="0" borderId="0" xfId="0" applyFont="1" applyAlignment="1">
      <alignment horizontal="center"/>
    </xf>
    <xf numFmtId="0" fontId="6" fillId="0" borderId="2" xfId="0" applyFont="1" applyBorder="1" applyAlignment="1">
      <alignment horizontal="center"/>
    </xf>
    <xf numFmtId="0" fontId="6" fillId="0" borderId="0" xfId="0" applyFont="1"/>
    <xf numFmtId="0" fontId="0" fillId="0" borderId="0" xfId="0" applyAlignment="1">
      <alignment horizontal="center"/>
    </xf>
    <xf numFmtId="0" fontId="7" fillId="0" borderId="2" xfId="0" applyFont="1" applyFill="1" applyBorder="1"/>
    <xf numFmtId="0" fontId="7" fillId="0" borderId="2" xfId="0" applyFont="1" applyBorder="1" applyAlignment="1">
      <alignment horizontal="center"/>
    </xf>
    <xf numFmtId="0" fontId="6" fillId="0" borderId="11" xfId="0" applyFont="1" applyBorder="1" applyAlignment="1">
      <alignment horizontal="center"/>
    </xf>
    <xf numFmtId="0" fontId="0" fillId="0" borderId="12" xfId="0" applyBorder="1" applyAlignment="1">
      <alignment horizontal="center"/>
    </xf>
    <xf numFmtId="0" fontId="5" fillId="0" borderId="14" xfId="0" applyFont="1" applyBorder="1" applyAlignment="1">
      <alignment horizontal="center"/>
    </xf>
    <xf numFmtId="0" fontId="6" fillId="0" borderId="0" xfId="0" applyFont="1" applyAlignment="1">
      <alignment horizontal="center"/>
    </xf>
    <xf numFmtId="0" fontId="7" fillId="0" borderId="0" xfId="0" applyFont="1" applyAlignment="1">
      <alignment horizontal="left"/>
    </xf>
    <xf numFmtId="0" fontId="7" fillId="0" borderId="0" xfId="0" applyFont="1" applyProtection="1">
      <protection locked="0"/>
    </xf>
    <xf numFmtId="0" fontId="22" fillId="0" borderId="0" xfId="0" applyFont="1" applyFill="1" applyAlignment="1" applyProtection="1">
      <alignment horizontal="right"/>
    </xf>
    <xf numFmtId="0" fontId="21" fillId="0" borderId="0" xfId="0" applyFont="1" applyFill="1" applyProtection="1"/>
    <xf numFmtId="0" fontId="9" fillId="8" borderId="0" xfId="0" applyFont="1" applyFill="1" applyAlignment="1" applyProtection="1">
      <alignment horizontal="right"/>
    </xf>
    <xf numFmtId="0" fontId="7" fillId="8" borderId="0" xfId="0" applyFont="1" applyFill="1" applyBorder="1" applyAlignment="1" applyProtection="1">
      <alignment vertical="center"/>
    </xf>
    <xf numFmtId="0" fontId="7" fillId="8" borderId="0"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9" borderId="27" xfId="0" applyFont="1" applyFill="1" applyBorder="1" applyAlignment="1" applyProtection="1">
      <alignment horizontal="center"/>
    </xf>
    <xf numFmtId="0" fontId="7" fillId="9" borderId="27" xfId="0" applyFont="1" applyFill="1" applyBorder="1" applyAlignment="1" applyProtection="1">
      <alignment horizontal="center" vertical="center"/>
    </xf>
    <xf numFmtId="0" fontId="25" fillId="4" borderId="5" xfId="0" applyFont="1" applyFill="1" applyBorder="1" applyAlignment="1"/>
    <xf numFmtId="0" fontId="25" fillId="8" borderId="1" xfId="0" applyFont="1" applyFill="1" applyBorder="1" applyAlignment="1"/>
    <xf numFmtId="0" fontId="10" fillId="8" borderId="8" xfId="0" applyFont="1" applyFill="1" applyBorder="1"/>
    <xf numFmtId="0" fontId="6" fillId="8" borderId="8" xfId="0" applyFont="1" applyFill="1" applyBorder="1" applyAlignment="1">
      <alignment horizontal="center"/>
    </xf>
    <xf numFmtId="0" fontId="7" fillId="8" borderId="8" xfId="0" applyFont="1" applyFill="1" applyBorder="1" applyAlignment="1">
      <alignment horizontal="center"/>
    </xf>
    <xf numFmtId="0" fontId="9" fillId="8" borderId="29" xfId="0" applyFont="1" applyFill="1" applyBorder="1" applyAlignment="1">
      <alignment horizontal="center"/>
    </xf>
    <xf numFmtId="0" fontId="9" fillId="10" borderId="30" xfId="0" applyFont="1" applyFill="1" applyBorder="1" applyAlignment="1">
      <alignment horizontal="center"/>
    </xf>
    <xf numFmtId="0" fontId="27" fillId="0" borderId="11" xfId="0" applyFont="1" applyBorder="1" applyAlignment="1">
      <alignment horizontal="center"/>
    </xf>
    <xf numFmtId="0" fontId="28" fillId="8" borderId="28" xfId="0" applyFont="1" applyFill="1" applyBorder="1" applyAlignment="1">
      <alignment horizontal="center"/>
    </xf>
    <xf numFmtId="0" fontId="5" fillId="10" borderId="31" xfId="0" applyFont="1" applyFill="1" applyBorder="1" applyAlignment="1">
      <alignment horizontal="center"/>
    </xf>
    <xf numFmtId="0" fontId="31" fillId="0" borderId="0" xfId="0" applyFont="1" applyAlignment="1">
      <alignment horizontal="center"/>
    </xf>
    <xf numFmtId="0" fontId="7" fillId="9" borderId="27" xfId="0" applyFont="1" applyFill="1" applyBorder="1" applyAlignment="1" applyProtection="1"/>
    <xf numFmtId="0" fontId="7" fillId="9" borderId="27" xfId="0" applyFont="1" applyFill="1" applyBorder="1" applyAlignment="1" applyProtection="1">
      <alignment vertical="center"/>
    </xf>
    <xf numFmtId="0" fontId="7" fillId="9" borderId="26" xfId="0" applyFont="1" applyFill="1" applyBorder="1" applyAlignment="1" applyProtection="1">
      <alignment vertical="center"/>
    </xf>
    <xf numFmtId="0" fontId="7" fillId="8" borderId="0" xfId="0" applyFont="1" applyFill="1" applyAlignment="1" applyProtection="1">
      <alignment wrapText="1"/>
    </xf>
    <xf numFmtId="0" fontId="7" fillId="8" borderId="0" xfId="0" applyFont="1" applyFill="1" applyBorder="1" applyAlignment="1" applyProtection="1">
      <alignment horizontal="left" wrapText="1"/>
    </xf>
    <xf numFmtId="0" fontId="9" fillId="8" borderId="0" xfId="0" applyFont="1" applyFill="1" applyProtection="1"/>
    <xf numFmtId="0" fontId="7" fillId="8" borderId="0" xfId="0" applyFont="1" applyFill="1" applyProtection="1"/>
    <xf numFmtId="0" fontId="7" fillId="9" borderId="27" xfId="0" applyFont="1" applyFill="1" applyBorder="1" applyAlignment="1" applyProtection="1">
      <alignment textRotation="90"/>
    </xf>
    <xf numFmtId="0" fontId="7" fillId="9" borderId="26" xfId="0" applyFont="1" applyFill="1" applyBorder="1" applyAlignment="1" applyProtection="1">
      <alignment textRotation="90"/>
    </xf>
    <xf numFmtId="0" fontId="9" fillId="8" borderId="37" xfId="0" applyFont="1" applyFill="1" applyBorder="1" applyAlignment="1" applyProtection="1">
      <alignment vertical="center" wrapText="1"/>
    </xf>
    <xf numFmtId="0" fontId="7" fillId="8" borderId="0" xfId="0" applyFont="1" applyFill="1" applyBorder="1" applyAlignment="1" applyProtection="1">
      <alignment horizontal="left" textRotation="90"/>
    </xf>
    <xf numFmtId="0" fontId="9" fillId="8" borderId="36" xfId="0" applyFont="1" applyFill="1" applyBorder="1" applyAlignment="1" applyProtection="1">
      <alignment vertical="center"/>
    </xf>
    <xf numFmtId="0" fontId="9" fillId="12" borderId="35" xfId="0" applyFont="1" applyFill="1" applyBorder="1" applyAlignment="1" applyProtection="1">
      <alignment horizontal="center" textRotation="90"/>
    </xf>
    <xf numFmtId="0" fontId="9" fillId="9" borderId="25" xfId="0" applyFont="1" applyFill="1" applyBorder="1" applyProtection="1"/>
    <xf numFmtId="0" fontId="9" fillId="8" borderId="35" xfId="0" applyFont="1" applyFill="1" applyBorder="1" applyAlignment="1" applyProtection="1">
      <alignment horizontal="center" vertical="center"/>
    </xf>
    <xf numFmtId="0" fontId="7" fillId="8" borderId="35" xfId="0" applyFont="1" applyFill="1" applyBorder="1" applyAlignment="1" applyProtection="1">
      <alignment horizontal="center" vertical="center"/>
    </xf>
    <xf numFmtId="0" fontId="7" fillId="8"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7" fillId="0" borderId="36" xfId="0" applyFont="1" applyBorder="1" applyAlignment="1" applyProtection="1">
      <alignment horizontal="center" vertical="center"/>
    </xf>
    <xf numFmtId="0" fontId="7" fillId="8" borderId="37" xfId="0" applyFont="1" applyFill="1" applyBorder="1" applyAlignment="1" applyProtection="1">
      <alignment vertical="center"/>
    </xf>
    <xf numFmtId="0" fontId="9" fillId="9" borderId="27" xfId="0" applyFont="1" applyFill="1" applyBorder="1" applyAlignment="1" applyProtection="1">
      <alignment vertical="center" wrapText="1"/>
    </xf>
    <xf numFmtId="0" fontId="7" fillId="8" borderId="3" xfId="0" applyFont="1" applyFill="1" applyBorder="1" applyAlignment="1" applyProtection="1">
      <alignment vertical="center"/>
    </xf>
    <xf numFmtId="0" fontId="7" fillId="8" borderId="41" xfId="0" applyFont="1" applyFill="1" applyBorder="1" applyAlignment="1" applyProtection="1">
      <alignment horizontal="center" vertical="center"/>
    </xf>
    <xf numFmtId="0" fontId="9" fillId="13" borderId="35" xfId="0" applyFont="1" applyFill="1" applyBorder="1" applyAlignment="1" applyProtection="1">
      <alignment horizontal="center" textRotation="90"/>
    </xf>
    <xf numFmtId="0" fontId="9" fillId="14" borderId="35" xfId="0" applyFont="1" applyFill="1" applyBorder="1" applyAlignment="1" applyProtection="1">
      <alignment horizontal="center" textRotation="90"/>
    </xf>
    <xf numFmtId="0" fontId="5" fillId="8" borderId="13" xfId="0" applyFont="1" applyFill="1" applyBorder="1" applyAlignment="1">
      <alignment horizontal="center"/>
    </xf>
    <xf numFmtId="0" fontId="18" fillId="0" borderId="44" xfId="0" applyFont="1" applyBorder="1" applyAlignment="1">
      <alignment horizontal="center"/>
    </xf>
    <xf numFmtId="0" fontId="18" fillId="0" borderId="3" xfId="0" applyFont="1" applyBorder="1" applyAlignment="1">
      <alignment horizontal="center"/>
    </xf>
    <xf numFmtId="0" fontId="18" fillId="9" borderId="3" xfId="0" applyFont="1" applyFill="1" applyBorder="1" applyAlignment="1">
      <alignment horizontal="center"/>
    </xf>
    <xf numFmtId="0" fontId="19" fillId="9" borderId="47" xfId="0" applyFont="1" applyFill="1" applyBorder="1" applyAlignment="1">
      <alignment horizontal="center"/>
    </xf>
    <xf numFmtId="0" fontId="18" fillId="0" borderId="50" xfId="0" applyFont="1" applyBorder="1" applyAlignment="1">
      <alignment horizontal="center"/>
    </xf>
    <xf numFmtId="0" fontId="18" fillId="0" borderId="0" xfId="0" applyFont="1" applyAlignment="1">
      <alignment horizontal="center"/>
    </xf>
    <xf numFmtId="0" fontId="18" fillId="18" borderId="3" xfId="0" applyFont="1" applyFill="1" applyBorder="1" applyAlignment="1">
      <alignment horizontal="center"/>
    </xf>
    <xf numFmtId="0" fontId="19" fillId="18" borderId="47" xfId="0" applyFont="1" applyFill="1" applyBorder="1" applyAlignment="1">
      <alignment horizontal="center"/>
    </xf>
    <xf numFmtId="0" fontId="18" fillId="18" borderId="50" xfId="0" applyFont="1" applyFill="1" applyBorder="1" applyAlignment="1">
      <alignment horizontal="center"/>
    </xf>
    <xf numFmtId="0" fontId="18" fillId="0" borderId="0" xfId="0" applyFont="1" applyFill="1" applyAlignment="1">
      <alignment horizontal="center"/>
    </xf>
    <xf numFmtId="0" fontId="0" fillId="0" borderId="0" xfId="0" applyFill="1" applyAlignment="1">
      <alignment horizontal="center"/>
    </xf>
    <xf numFmtId="0" fontId="33" fillId="8" borderId="48" xfId="0" applyFont="1" applyFill="1" applyBorder="1" applyAlignment="1"/>
    <xf numFmtId="0" fontId="33" fillId="8" borderId="42" xfId="0" applyFont="1" applyFill="1" applyBorder="1" applyAlignment="1"/>
    <xf numFmtId="0" fontId="33" fillId="9" borderId="42" xfId="0" applyFont="1" applyFill="1" applyBorder="1" applyAlignment="1"/>
    <xf numFmtId="0" fontId="19" fillId="8" borderId="46" xfId="0" applyFont="1" applyFill="1" applyBorder="1" applyAlignment="1">
      <alignment horizontal="center"/>
    </xf>
    <xf numFmtId="0" fontId="19" fillId="8" borderId="47" xfId="0" applyFont="1" applyFill="1" applyBorder="1" applyAlignment="1">
      <alignment horizontal="center"/>
    </xf>
    <xf numFmtId="0" fontId="6" fillId="0" borderId="0" xfId="0" applyFont="1" applyAlignment="1"/>
    <xf numFmtId="0" fontId="18" fillId="0" borderId="0" xfId="0" applyFont="1" applyAlignment="1"/>
    <xf numFmtId="0" fontId="6" fillId="18" borderId="0" xfId="0" applyFont="1" applyFill="1" applyAlignment="1">
      <alignment horizontal="center"/>
    </xf>
    <xf numFmtId="0" fontId="6" fillId="7" borderId="2" xfId="0" applyFont="1" applyFill="1" applyBorder="1" applyAlignment="1">
      <alignment horizontal="center"/>
    </xf>
    <xf numFmtId="0" fontId="7" fillId="8" borderId="1" xfId="0" applyFont="1" applyFill="1" applyBorder="1" applyAlignment="1"/>
    <xf numFmtId="0" fontId="18" fillId="8" borderId="3" xfId="0" applyFont="1" applyFill="1" applyBorder="1" applyAlignment="1">
      <alignment horizontal="center"/>
    </xf>
    <xf numFmtId="0" fontId="7" fillId="17" borderId="2" xfId="0" applyFont="1" applyFill="1" applyBorder="1"/>
    <xf numFmtId="0" fontId="39" fillId="0" borderId="0" xfId="0" applyFont="1" applyBorder="1" applyAlignment="1">
      <alignment horizontal="center"/>
    </xf>
    <xf numFmtId="0" fontId="40" fillId="0" borderId="0" xfId="0" applyFont="1" applyBorder="1" applyAlignment="1">
      <alignment horizontal="center"/>
    </xf>
    <xf numFmtId="0" fontId="38" fillId="0" borderId="0" xfId="0" applyFont="1" applyBorder="1" applyAlignment="1">
      <alignment horizontal="center"/>
    </xf>
    <xf numFmtId="0" fontId="38" fillId="8" borderId="0" xfId="0" applyFont="1" applyFill="1" applyBorder="1" applyAlignment="1">
      <alignment horizontal="center"/>
    </xf>
    <xf numFmtId="0" fontId="38" fillId="10" borderId="0" xfId="0" applyFont="1" applyFill="1" applyBorder="1" applyAlignment="1">
      <alignment horizontal="center"/>
    </xf>
    <xf numFmtId="0" fontId="41" fillId="10" borderId="0" xfId="0" applyFont="1" applyFill="1" applyBorder="1" applyAlignment="1">
      <alignment horizontal="center"/>
    </xf>
    <xf numFmtId="0" fontId="40" fillId="0" borderId="0" xfId="0" applyFont="1" applyFill="1" applyAlignment="1">
      <alignment horizontal="center"/>
    </xf>
    <xf numFmtId="0" fontId="41" fillId="8" borderId="0" xfId="0" applyFont="1" applyFill="1" applyBorder="1" applyAlignment="1">
      <alignment horizontal="center"/>
    </xf>
    <xf numFmtId="0" fontId="40" fillId="0" borderId="0" xfId="0" applyFont="1" applyAlignment="1">
      <alignment horizontal="center"/>
    </xf>
    <xf numFmtId="0" fontId="5" fillId="8" borderId="28" xfId="0" applyFont="1" applyFill="1" applyBorder="1" applyAlignment="1">
      <alignment horizontal="center"/>
    </xf>
    <xf numFmtId="0" fontId="40" fillId="8" borderId="0" xfId="0" applyFont="1" applyFill="1" applyBorder="1" applyAlignment="1">
      <alignment horizontal="center"/>
    </xf>
    <xf numFmtId="0" fontId="6" fillId="8" borderId="11" xfId="0" applyFont="1" applyFill="1" applyBorder="1" applyAlignment="1">
      <alignment horizontal="center"/>
    </xf>
    <xf numFmtId="0" fontId="39" fillId="8" borderId="0" xfId="0" applyFont="1" applyFill="1" applyBorder="1" applyAlignment="1">
      <alignment horizontal="center"/>
    </xf>
    <xf numFmtId="0" fontId="7" fillId="8" borderId="82" xfId="0" applyFont="1" applyFill="1" applyBorder="1" applyAlignment="1" applyProtection="1">
      <alignment horizontal="center" vertical="center"/>
    </xf>
    <xf numFmtId="0" fontId="7" fillId="0" borderId="34" xfId="0" applyFont="1" applyBorder="1" applyAlignment="1" applyProtection="1">
      <alignment horizontal="center" vertical="center"/>
    </xf>
    <xf numFmtId="1" fontId="9" fillId="8" borderId="40" xfId="0" applyNumberFormat="1" applyFont="1" applyFill="1" applyBorder="1" applyAlignment="1" applyProtection="1">
      <alignment horizontal="center" vertical="center"/>
    </xf>
    <xf numFmtId="1" fontId="9" fillId="0" borderId="3" xfId="0" applyNumberFormat="1" applyFont="1" applyBorder="1" applyAlignment="1" applyProtection="1">
      <alignment horizontal="center" vertical="center"/>
    </xf>
    <xf numFmtId="0" fontId="7" fillId="10" borderId="36" xfId="0" applyFont="1" applyFill="1" applyBorder="1" applyAlignment="1" applyProtection="1">
      <alignment horizontal="center" vertical="center"/>
    </xf>
    <xf numFmtId="0" fontId="7" fillId="10" borderId="34"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16" borderId="3" xfId="0"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18" fillId="0" borderId="44" xfId="0" applyFont="1" applyBorder="1" applyAlignment="1" applyProtection="1">
      <alignment horizontal="center"/>
      <protection locked="0"/>
    </xf>
    <xf numFmtId="0" fontId="18" fillId="0" borderId="3" xfId="0" applyFont="1" applyBorder="1" applyAlignment="1" applyProtection="1">
      <alignment horizontal="center"/>
      <protection locked="0"/>
    </xf>
    <xf numFmtId="0" fontId="18" fillId="9" borderId="3" xfId="0" applyFont="1" applyFill="1" applyBorder="1" applyAlignment="1" applyProtection="1">
      <alignment horizontal="center"/>
      <protection locked="0"/>
    </xf>
    <xf numFmtId="0" fontId="19" fillId="0" borderId="46" xfId="0" applyFont="1" applyBorder="1" applyAlignment="1" applyProtection="1">
      <alignment horizontal="center"/>
      <protection locked="0"/>
    </xf>
    <xf numFmtId="0" fontId="19" fillId="0" borderId="47" xfId="0" applyFont="1" applyBorder="1" applyAlignment="1" applyProtection="1">
      <alignment horizontal="center"/>
      <protection locked="0"/>
    </xf>
    <xf numFmtId="0" fontId="19" fillId="9" borderId="47" xfId="0" applyFont="1" applyFill="1" applyBorder="1" applyAlignment="1" applyProtection="1">
      <alignment horizontal="center"/>
      <protection locked="0"/>
    </xf>
    <xf numFmtId="0" fontId="18" fillId="0" borderId="45" xfId="0" applyFont="1" applyBorder="1" applyAlignment="1" applyProtection="1">
      <alignment horizontal="center"/>
      <protection locked="0"/>
    </xf>
    <xf numFmtId="0" fontId="18" fillId="0" borderId="35" xfId="0" applyFont="1" applyBorder="1" applyAlignment="1" applyProtection="1">
      <alignment horizontal="center"/>
      <protection locked="0"/>
    </xf>
    <xf numFmtId="0" fontId="18" fillId="9" borderId="35" xfId="0" applyFont="1" applyFill="1" applyBorder="1" applyAlignment="1" applyProtection="1">
      <alignment horizontal="center"/>
      <protection locked="0"/>
    </xf>
    <xf numFmtId="0" fontId="19" fillId="0" borderId="45" xfId="0" applyFont="1" applyBorder="1" applyAlignment="1" applyProtection="1">
      <alignment horizontal="center"/>
      <protection locked="0"/>
    </xf>
    <xf numFmtId="0" fontId="19" fillId="0" borderId="35" xfId="0" applyFont="1" applyBorder="1" applyAlignment="1" applyProtection="1">
      <alignment horizontal="center"/>
      <protection locked="0"/>
    </xf>
    <xf numFmtId="0" fontId="19" fillId="9" borderId="35" xfId="0" applyFont="1" applyFill="1" applyBorder="1" applyAlignment="1" applyProtection="1">
      <alignment horizontal="center"/>
      <protection locked="0"/>
    </xf>
    <xf numFmtId="0" fontId="19" fillId="10" borderId="46" xfId="0" applyFont="1" applyFill="1" applyBorder="1" applyAlignment="1" applyProtection="1">
      <alignment horizontal="center"/>
      <protection locked="0"/>
    </xf>
    <xf numFmtId="0" fontId="19" fillId="10" borderId="47" xfId="0" applyFont="1" applyFill="1" applyBorder="1" applyAlignment="1" applyProtection="1">
      <alignment horizontal="center"/>
      <protection locked="0"/>
    </xf>
    <xf numFmtId="0" fontId="18" fillId="0" borderId="50" xfId="0" applyFont="1" applyBorder="1" applyAlignment="1" applyProtection="1">
      <alignment horizontal="center"/>
      <protection locked="0"/>
    </xf>
    <xf numFmtId="0" fontId="18" fillId="10" borderId="46" xfId="0" applyFont="1" applyFill="1" applyBorder="1" applyAlignment="1" applyProtection="1">
      <alignment horizontal="center"/>
      <protection locked="0"/>
    </xf>
    <xf numFmtId="0" fontId="18" fillId="10" borderId="47"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7" fillId="0" borderId="2" xfId="0" applyFont="1" applyBorder="1" applyProtection="1">
      <protection locked="0"/>
    </xf>
    <xf numFmtId="0" fontId="6" fillId="0" borderId="2"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7" fillId="0" borderId="6" xfId="0" applyFont="1" applyBorder="1" applyProtection="1">
      <protection locked="0"/>
    </xf>
    <xf numFmtId="0" fontId="7" fillId="0" borderId="6" xfId="0" applyFont="1" applyBorder="1" applyAlignment="1" applyProtection="1">
      <alignment horizontal="center"/>
      <protection locked="0"/>
    </xf>
    <xf numFmtId="0" fontId="6" fillId="10" borderId="8" xfId="0" applyFont="1" applyFill="1" applyBorder="1" applyAlignment="1" applyProtection="1">
      <alignment horizontal="center"/>
      <protection locked="0"/>
    </xf>
    <xf numFmtId="0" fontId="7" fillId="10" borderId="7" xfId="0" applyFont="1" applyFill="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2" xfId="0" applyFont="1" applyFill="1" applyBorder="1" applyProtection="1">
      <protection locked="0"/>
    </xf>
    <xf numFmtId="0" fontId="7" fillId="8" borderId="88" xfId="0" applyFont="1" applyFill="1" applyBorder="1" applyProtection="1">
      <protection locked="0"/>
    </xf>
    <xf numFmtId="0" fontId="7" fillId="8" borderId="89" xfId="0" applyFont="1" applyFill="1" applyBorder="1" applyProtection="1">
      <protection locked="0"/>
    </xf>
    <xf numFmtId="0" fontId="7" fillId="0" borderId="6" xfId="0" applyFont="1" applyFill="1" applyBorder="1" applyProtection="1">
      <protection locked="0"/>
    </xf>
    <xf numFmtId="0" fontId="45" fillId="0" borderId="0" xfId="2"/>
    <xf numFmtId="0" fontId="8" fillId="8" borderId="0" xfId="0" applyFont="1" applyFill="1"/>
    <xf numFmtId="0" fontId="7" fillId="20" borderId="34" xfId="0" applyFont="1" applyFill="1" applyBorder="1" applyAlignment="1" applyProtection="1">
      <alignment horizontal="center" vertical="center"/>
      <protection locked="0"/>
    </xf>
    <xf numFmtId="0" fontId="7" fillId="20" borderId="3" xfId="0" applyFont="1" applyFill="1" applyBorder="1" applyAlignment="1" applyProtection="1">
      <alignment horizontal="center" vertical="center"/>
      <protection locked="0"/>
    </xf>
    <xf numFmtId="0" fontId="9" fillId="8" borderId="100" xfId="0" applyFont="1" applyFill="1" applyBorder="1" applyAlignment="1" applyProtection="1">
      <alignment wrapText="1"/>
    </xf>
    <xf numFmtId="0" fontId="7" fillId="8" borderId="38" xfId="0" applyFont="1" applyFill="1" applyBorder="1" applyAlignment="1" applyProtection="1">
      <alignment horizontal="center" vertical="center"/>
    </xf>
    <xf numFmtId="0" fontId="9" fillId="0" borderId="2" xfId="0" applyFont="1" applyBorder="1" applyProtection="1">
      <protection locked="0"/>
    </xf>
    <xf numFmtId="0" fontId="0" fillId="0" borderId="0" xfId="0"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10" fillId="0" borderId="2" xfId="0" applyFont="1" applyBorder="1" applyProtection="1">
      <protection locked="0"/>
    </xf>
    <xf numFmtId="0" fontId="6" fillId="0" borderId="8"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7" fillId="0" borderId="0" xfId="0" applyFont="1" applyAlignment="1" applyProtection="1">
      <alignment horizontal="center"/>
      <protection locked="0"/>
    </xf>
    <xf numFmtId="0" fontId="9" fillId="0" borderId="1" xfId="0" applyFont="1" applyBorder="1" applyProtection="1">
      <protection locked="0"/>
    </xf>
    <xf numFmtId="0" fontId="9" fillId="0" borderId="5" xfId="0" applyFont="1" applyBorder="1" applyProtection="1">
      <protection locked="0"/>
    </xf>
    <xf numFmtId="0" fontId="10" fillId="0" borderId="6" xfId="0" applyFont="1" applyBorder="1" applyProtection="1">
      <protection locked="0"/>
    </xf>
    <xf numFmtId="0" fontId="6" fillId="0" borderId="7" xfId="0" applyFont="1" applyBorder="1" applyAlignment="1" applyProtection="1">
      <alignment horizontal="center"/>
      <protection locked="0"/>
    </xf>
    <xf numFmtId="0" fontId="10" fillId="10" borderId="6" xfId="0" applyFont="1" applyFill="1" applyBorder="1" applyProtection="1">
      <protection locked="0"/>
    </xf>
    <xf numFmtId="0" fontId="6" fillId="10" borderId="7" xfId="0" applyFont="1" applyFill="1" applyBorder="1" applyAlignment="1" applyProtection="1">
      <alignment horizontal="center"/>
      <protection locked="0"/>
    </xf>
    <xf numFmtId="0" fontId="25" fillId="4" borderId="5" xfId="0" applyFont="1" applyFill="1" applyBorder="1" applyProtection="1">
      <protection locked="0"/>
    </xf>
    <xf numFmtId="0" fontId="10" fillId="10" borderId="2" xfId="0" applyFont="1" applyFill="1" applyBorder="1" applyProtection="1">
      <protection locked="0"/>
    </xf>
    <xf numFmtId="0" fontId="25" fillId="4" borderId="1" xfId="0" applyFont="1" applyFill="1" applyBorder="1" applyProtection="1">
      <protection locked="0"/>
    </xf>
    <xf numFmtId="0" fontId="10" fillId="10" borderId="8" xfId="0" applyFont="1" applyFill="1" applyBorder="1" applyProtection="1">
      <protection locked="0"/>
    </xf>
    <xf numFmtId="0" fontId="7" fillId="10" borderId="2" xfId="0" applyFont="1" applyFill="1" applyBorder="1" applyAlignment="1" applyProtection="1">
      <alignment horizontal="center"/>
      <protection locked="0"/>
    </xf>
    <xf numFmtId="0" fontId="7" fillId="10" borderId="6" xfId="0" applyFont="1" applyFill="1" applyBorder="1" applyAlignment="1" applyProtection="1">
      <alignment horizontal="center"/>
      <protection locked="0"/>
    </xf>
    <xf numFmtId="0" fontId="18" fillId="0" borderId="0" xfId="0" applyFont="1" applyAlignment="1" applyProtection="1">
      <alignment horizontal="center"/>
      <protection locked="0"/>
    </xf>
    <xf numFmtId="0" fontId="18" fillId="0" borderId="0" xfId="0" applyFont="1" applyFill="1" applyAlignment="1" applyProtection="1">
      <alignment horizontal="center"/>
      <protection locked="0"/>
    </xf>
    <xf numFmtId="0" fontId="25" fillId="4" borderId="5" xfId="0" applyFont="1" applyFill="1" applyBorder="1" applyAlignment="1" applyProtection="1">
      <protection locked="0"/>
    </xf>
    <xf numFmtId="0" fontId="7" fillId="8" borderId="1" xfId="0" applyFont="1" applyFill="1" applyBorder="1" applyAlignment="1" applyProtection="1">
      <protection locked="0"/>
    </xf>
    <xf numFmtId="0" fontId="25" fillId="8" borderId="1" xfId="0" applyFont="1" applyFill="1" applyBorder="1" applyAlignment="1" applyProtection="1">
      <protection locked="0"/>
    </xf>
    <xf numFmtId="0" fontId="33" fillId="8" borderId="48" xfId="0" applyFont="1" applyFill="1" applyBorder="1" applyAlignment="1" applyProtection="1">
      <protection locked="0"/>
    </xf>
    <xf numFmtId="0" fontId="33" fillId="8" borderId="42" xfId="0" applyFont="1" applyFill="1" applyBorder="1" applyAlignment="1" applyProtection="1">
      <protection locked="0"/>
    </xf>
    <xf numFmtId="0" fontId="33" fillId="9" borderId="42" xfId="0" applyFont="1" applyFill="1" applyBorder="1" applyAlignment="1" applyProtection="1">
      <protection locked="0"/>
    </xf>
    <xf numFmtId="0" fontId="7" fillId="17" borderId="2" xfId="0" applyFont="1" applyFill="1" applyBorder="1" applyProtection="1">
      <protection locked="0"/>
    </xf>
    <xf numFmtId="0" fontId="18" fillId="8" borderId="3" xfId="0" applyFont="1" applyFill="1" applyBorder="1" applyAlignment="1" applyProtection="1">
      <alignment horizontal="center"/>
      <protection locked="0"/>
    </xf>
    <xf numFmtId="0" fontId="10" fillId="8" borderId="8" xfId="0" applyFont="1" applyFill="1" applyBorder="1" applyProtection="1">
      <protection locked="0"/>
    </xf>
    <xf numFmtId="0" fontId="6" fillId="8" borderId="8" xfId="0" applyFont="1" applyFill="1" applyBorder="1" applyAlignment="1" applyProtection="1">
      <alignment horizontal="center"/>
      <protection locked="0"/>
    </xf>
    <xf numFmtId="0" fontId="7" fillId="8" borderId="8" xfId="0" applyFont="1" applyFill="1" applyBorder="1" applyAlignment="1" applyProtection="1">
      <alignment horizontal="center"/>
      <protection locked="0"/>
    </xf>
    <xf numFmtId="0" fontId="19" fillId="8" borderId="46" xfId="0" applyFont="1" applyFill="1" applyBorder="1" applyAlignment="1" applyProtection="1">
      <alignment horizontal="center"/>
      <protection locked="0"/>
    </xf>
    <xf numFmtId="0" fontId="19" fillId="8" borderId="47" xfId="0" applyFont="1" applyFill="1" applyBorder="1" applyAlignment="1" applyProtection="1">
      <alignment horizontal="center"/>
      <protection locked="0"/>
    </xf>
    <xf numFmtId="0" fontId="12" fillId="8" borderId="59" xfId="0" applyFont="1" applyFill="1" applyBorder="1" applyAlignment="1" applyProtection="1">
      <alignment wrapText="1"/>
    </xf>
    <xf numFmtId="0" fontId="9" fillId="0" borderId="0" xfId="0" applyFont="1" applyBorder="1" applyAlignment="1" applyProtection="1">
      <alignment horizontal="center" vertical="center"/>
    </xf>
    <xf numFmtId="0" fontId="37" fillId="20" borderId="59" xfId="0" applyFont="1" applyFill="1" applyBorder="1" applyAlignment="1" applyProtection="1">
      <alignment wrapText="1"/>
      <protection locked="0"/>
    </xf>
    <xf numFmtId="0" fontId="37" fillId="20" borderId="0" xfId="0" applyFont="1" applyFill="1" applyAlignment="1" applyProtection="1">
      <alignment wrapText="1"/>
      <protection locked="0"/>
    </xf>
    <xf numFmtId="0" fontId="7" fillId="8" borderId="25" xfId="0" applyFont="1" applyFill="1" applyBorder="1" applyAlignment="1" applyProtection="1">
      <alignment horizontal="center" vertical="center"/>
    </xf>
    <xf numFmtId="0" fontId="7" fillId="8" borderId="27" xfId="0" applyFont="1" applyFill="1" applyBorder="1" applyAlignment="1" applyProtection="1">
      <alignment horizontal="center" vertical="center"/>
    </xf>
    <xf numFmtId="0" fontId="7" fillId="8" borderId="26" xfId="0" applyFont="1" applyFill="1" applyBorder="1" applyAlignment="1" applyProtection="1">
      <alignment horizontal="center" vertical="center"/>
    </xf>
    <xf numFmtId="0" fontId="9" fillId="0" borderId="35" xfId="0" applyFont="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23" fillId="18" borderId="42" xfId="0" applyFont="1" applyFill="1" applyBorder="1" applyAlignment="1" applyProtection="1">
      <alignment horizontal="center"/>
    </xf>
    <xf numFmtId="0" fontId="23" fillId="18" borderId="57" xfId="0" applyFont="1" applyFill="1" applyBorder="1" applyAlignment="1" applyProtection="1">
      <alignment horizontal="center"/>
    </xf>
    <xf numFmtId="0" fontId="18" fillId="18" borderId="3" xfId="0" applyFont="1" applyFill="1" applyBorder="1" applyAlignment="1" applyProtection="1">
      <alignment horizontal="center"/>
    </xf>
    <xf numFmtId="0" fontId="19" fillId="18" borderId="47" xfId="0" applyFont="1" applyFill="1" applyBorder="1" applyAlignment="1" applyProtection="1">
      <alignment horizontal="center"/>
    </xf>
    <xf numFmtId="0" fontId="18" fillId="18" borderId="50" xfId="0" applyFont="1" applyFill="1" applyBorder="1" applyAlignment="1" applyProtection="1">
      <alignment horizontal="center"/>
    </xf>
    <xf numFmtId="0" fontId="18" fillId="0" borderId="0" xfId="0" applyFont="1" applyFill="1" applyAlignment="1" applyProtection="1">
      <alignment horizontal="center"/>
    </xf>
    <xf numFmtId="0" fontId="18" fillId="0" borderId="0" xfId="0" applyFont="1" applyAlignment="1" applyProtection="1">
      <alignment horizontal="center"/>
    </xf>
    <xf numFmtId="0" fontId="18" fillId="18" borderId="51" xfId="0" applyFont="1" applyFill="1" applyBorder="1" applyAlignment="1" applyProtection="1">
      <alignment horizontal="center"/>
    </xf>
    <xf numFmtId="0" fontId="18" fillId="18" borderId="58" xfId="0" applyFont="1" applyFill="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1" xfId="0" applyFont="1" applyBorder="1" applyAlignment="1" applyProtection="1">
      <alignment horizontal="center"/>
    </xf>
    <xf numFmtId="0" fontId="5" fillId="0" borderId="14" xfId="0" applyFont="1" applyBorder="1" applyAlignment="1" applyProtection="1">
      <alignment horizontal="center"/>
    </xf>
    <xf numFmtId="0" fontId="5" fillId="8" borderId="13" xfId="0" applyFont="1" applyFill="1" applyBorder="1" applyAlignment="1" applyProtection="1">
      <alignment horizontal="center"/>
    </xf>
    <xf numFmtId="0" fontId="5" fillId="10" borderId="31" xfId="0" applyFont="1" applyFill="1" applyBorder="1" applyAlignment="1" applyProtection="1">
      <alignment horizontal="center"/>
    </xf>
    <xf numFmtId="0" fontId="5" fillId="8" borderId="28" xfId="0" applyFont="1" applyFill="1" applyBorder="1" applyAlignment="1" applyProtection="1">
      <alignment horizontal="center"/>
    </xf>
    <xf numFmtId="0" fontId="6" fillId="8" borderId="11" xfId="0" applyFont="1" applyFill="1" applyBorder="1" applyAlignment="1" applyProtection="1">
      <alignment horizontal="center"/>
    </xf>
    <xf numFmtId="0" fontId="27" fillId="0" borderId="11" xfId="0" applyFont="1" applyBorder="1" applyAlignment="1" applyProtection="1">
      <alignment horizontal="center"/>
    </xf>
    <xf numFmtId="0" fontId="28" fillId="8" borderId="28" xfId="0" applyFont="1" applyFill="1" applyBorder="1" applyAlignment="1" applyProtection="1">
      <alignment horizontal="center"/>
    </xf>
    <xf numFmtId="0" fontId="0" fillId="0" borderId="12" xfId="0" applyBorder="1" applyAlignment="1" applyProtection="1">
      <alignment horizontal="center"/>
    </xf>
    <xf numFmtId="0" fontId="9" fillId="10" borderId="30" xfId="0" applyFont="1" applyFill="1" applyBorder="1" applyAlignment="1" applyProtection="1">
      <alignment horizontal="center"/>
    </xf>
    <xf numFmtId="0" fontId="9" fillId="0" borderId="32" xfId="0" applyFont="1" applyBorder="1" applyAlignment="1" applyProtection="1">
      <alignment horizontal="center"/>
    </xf>
    <xf numFmtId="0" fontId="0" fillId="0" borderId="0" xfId="0" applyFill="1" applyAlignment="1" applyProtection="1">
      <alignment horizontal="center"/>
    </xf>
    <xf numFmtId="0" fontId="9" fillId="8" borderId="29" xfId="0" applyFont="1" applyFill="1" applyBorder="1" applyAlignment="1" applyProtection="1">
      <alignment horizontal="center"/>
    </xf>
    <xf numFmtId="0" fontId="0" fillId="0" borderId="0" xfId="0" applyAlignment="1" applyProtection="1">
      <alignment horizontal="center"/>
    </xf>
    <xf numFmtId="0" fontId="11" fillId="2" borderId="19" xfId="0" applyFont="1" applyFill="1" applyBorder="1" applyAlignment="1" applyProtection="1">
      <alignment horizontal="center"/>
    </xf>
    <xf numFmtId="0" fontId="11" fillId="2" borderId="15" xfId="0" applyFont="1" applyFill="1" applyBorder="1" applyAlignment="1" applyProtection="1">
      <alignment horizontal="center"/>
    </xf>
    <xf numFmtId="0" fontId="16" fillId="0" borderId="18" xfId="0" applyFont="1" applyBorder="1" applyAlignment="1" applyProtection="1">
      <alignment horizontal="center"/>
    </xf>
    <xf numFmtId="0" fontId="26" fillId="0" borderId="21" xfId="0" applyFont="1" applyBorder="1" applyAlignment="1" applyProtection="1">
      <alignment horizontal="center"/>
    </xf>
    <xf numFmtId="0" fontId="16" fillId="0" borderId="20" xfId="0" applyFont="1" applyBorder="1" applyAlignment="1" applyProtection="1">
      <alignment horizontal="center"/>
    </xf>
    <xf numFmtId="0" fontId="17" fillId="0" borderId="21" xfId="0" applyFont="1" applyBorder="1" applyAlignment="1" applyProtection="1">
      <alignment horizontal="center"/>
    </xf>
    <xf numFmtId="0" fontId="17" fillId="0" borderId="20" xfId="0" applyFont="1" applyBorder="1" applyAlignment="1" applyProtection="1">
      <alignment horizontal="center"/>
    </xf>
    <xf numFmtId="0" fontId="14" fillId="0" borderId="17" xfId="0" applyFont="1" applyBorder="1" applyAlignment="1" applyProtection="1">
      <alignment horizontal="center"/>
    </xf>
    <xf numFmtId="0" fontId="17" fillId="10" borderId="21" xfId="0" applyFont="1" applyFill="1" applyBorder="1" applyAlignment="1" applyProtection="1">
      <alignment horizontal="center"/>
    </xf>
    <xf numFmtId="0" fontId="14" fillId="0" borderId="18" xfId="0" applyFont="1" applyBorder="1" applyAlignment="1" applyProtection="1">
      <alignment horizontal="center"/>
    </xf>
    <xf numFmtId="0" fontId="29" fillId="10" borderId="21" xfId="0" applyFont="1" applyFill="1" applyBorder="1" applyAlignment="1" applyProtection="1">
      <alignment horizontal="center"/>
    </xf>
    <xf numFmtId="0" fontId="20" fillId="0" borderId="18" xfId="0" applyFont="1" applyBorder="1" applyAlignment="1" applyProtection="1">
      <alignment horizontal="center"/>
    </xf>
    <xf numFmtId="0" fontId="30" fillId="10" borderId="21" xfId="0" applyFont="1" applyFill="1" applyBorder="1" applyAlignment="1" applyProtection="1">
      <alignment horizontal="center"/>
    </xf>
    <xf numFmtId="0" fontId="14" fillId="0" borderId="54" xfId="0" applyFont="1" applyBorder="1" applyAlignment="1" applyProtection="1">
      <alignment horizontal="center"/>
    </xf>
    <xf numFmtId="0" fontId="14" fillId="19" borderId="54" xfId="0" applyFont="1" applyFill="1" applyBorder="1" applyAlignment="1" applyProtection="1">
      <alignment horizontal="center"/>
    </xf>
    <xf numFmtId="0" fontId="29" fillId="10" borderId="55" xfId="0" applyFont="1" applyFill="1" applyBorder="1" applyAlignment="1" applyProtection="1">
      <alignment horizontal="center"/>
    </xf>
    <xf numFmtId="0" fontId="15" fillId="10" borderId="55" xfId="0" applyFont="1" applyFill="1" applyBorder="1" applyAlignment="1" applyProtection="1">
      <alignment horizontal="center"/>
    </xf>
    <xf numFmtId="0" fontId="30" fillId="0" borderId="33" xfId="0" applyFont="1" applyBorder="1" applyAlignment="1" applyProtection="1">
      <alignment horizontal="center"/>
    </xf>
    <xf numFmtId="0" fontId="15" fillId="8" borderId="21" xfId="0" applyFont="1" applyFill="1" applyBorder="1" applyAlignment="1" applyProtection="1">
      <alignment horizontal="center"/>
    </xf>
    <xf numFmtId="0" fontId="39" fillId="0" borderId="0" xfId="0" applyFont="1" applyBorder="1" applyAlignment="1" applyProtection="1">
      <alignment horizontal="center"/>
    </xf>
    <xf numFmtId="0" fontId="40" fillId="0" borderId="0" xfId="0" applyFont="1" applyBorder="1" applyAlignment="1" applyProtection="1">
      <alignment horizontal="center"/>
    </xf>
    <xf numFmtId="0" fontId="38" fillId="0" borderId="0" xfId="0" applyFont="1" applyBorder="1" applyAlignment="1" applyProtection="1">
      <alignment horizontal="center"/>
    </xf>
    <xf numFmtId="0" fontId="38" fillId="8" borderId="0" xfId="0" applyFont="1" applyFill="1" applyBorder="1" applyAlignment="1" applyProtection="1">
      <alignment horizontal="center"/>
    </xf>
    <xf numFmtId="0" fontId="38" fillId="10" borderId="0" xfId="0" applyFont="1" applyFill="1" applyBorder="1" applyAlignment="1" applyProtection="1">
      <alignment horizontal="center"/>
    </xf>
    <xf numFmtId="0" fontId="40" fillId="8" borderId="0" xfId="0" applyFont="1" applyFill="1" applyBorder="1" applyAlignment="1" applyProtection="1">
      <alignment horizontal="center"/>
    </xf>
    <xf numFmtId="0" fontId="39" fillId="8" borderId="0" xfId="0" applyFont="1" applyFill="1" applyBorder="1" applyAlignment="1" applyProtection="1">
      <alignment horizontal="center"/>
    </xf>
    <xf numFmtId="0" fontId="41" fillId="8" borderId="0" xfId="0" applyFont="1" applyFill="1" applyBorder="1" applyAlignment="1" applyProtection="1">
      <alignment horizontal="center"/>
    </xf>
    <xf numFmtId="0" fontId="41" fillId="10" borderId="0" xfId="0" applyFont="1" applyFill="1" applyBorder="1" applyAlignment="1" applyProtection="1">
      <alignment horizontal="center"/>
    </xf>
    <xf numFmtId="0" fontId="41" fillId="0" borderId="0" xfId="0" applyFont="1" applyBorder="1" applyAlignment="1" applyProtection="1">
      <alignment horizontal="center"/>
    </xf>
    <xf numFmtId="0" fontId="40" fillId="0" borderId="0" xfId="0" applyFont="1" applyFill="1" applyAlignment="1" applyProtection="1">
      <alignment horizontal="center"/>
    </xf>
    <xf numFmtId="0" fontId="40" fillId="0" borderId="0" xfId="0" applyFont="1" applyAlignment="1" applyProtection="1">
      <alignment horizontal="center"/>
    </xf>
    <xf numFmtId="0" fontId="51" fillId="0" borderId="0" xfId="2" applyFont="1"/>
    <xf numFmtId="0" fontId="7" fillId="0" borderId="0" xfId="1"/>
    <xf numFmtId="0" fontId="34" fillId="4" borderId="92" xfId="1" applyFont="1" applyFill="1" applyBorder="1" applyAlignment="1"/>
    <xf numFmtId="0" fontId="25" fillId="8" borderId="98" xfId="1" applyFont="1" applyFill="1" applyBorder="1" applyAlignment="1"/>
    <xf numFmtId="0" fontId="25" fillId="8" borderId="97" xfId="1" applyFont="1" applyFill="1" applyBorder="1" applyAlignment="1"/>
    <xf numFmtId="0" fontId="25" fillId="8" borderId="99" xfId="1" applyFont="1" applyFill="1" applyBorder="1" applyAlignment="1"/>
    <xf numFmtId="0" fontId="25" fillId="8" borderId="0" xfId="1" applyFont="1" applyFill="1" applyBorder="1" applyAlignment="1"/>
    <xf numFmtId="0" fontId="9" fillId="0" borderId="0" xfId="1" applyFont="1"/>
    <xf numFmtId="0" fontId="18" fillId="0" borderId="92" xfId="1" applyFont="1" applyBorder="1" applyAlignment="1">
      <alignment horizontal="center" vertical="center" wrapText="1"/>
    </xf>
    <xf numFmtId="0" fontId="18" fillId="0" borderId="92" xfId="1" applyFont="1" applyBorder="1"/>
    <xf numFmtId="0" fontId="18" fillId="8" borderId="92" xfId="1" applyFont="1" applyFill="1" applyBorder="1" applyAlignment="1">
      <alignment horizontal="center" vertical="center" wrapText="1"/>
    </xf>
    <xf numFmtId="0" fontId="18" fillId="8" borderId="92" xfId="1" applyFont="1" applyFill="1" applyBorder="1" applyAlignment="1">
      <alignment vertical="center" wrapText="1"/>
    </xf>
    <xf numFmtId="0" fontId="18" fillId="8" borderId="98" xfId="1" applyFont="1" applyFill="1" applyBorder="1" applyAlignment="1">
      <alignment vertical="center" wrapText="1"/>
    </xf>
    <xf numFmtId="0" fontId="18" fillId="8" borderId="97" xfId="1" applyFont="1" applyFill="1" applyBorder="1" applyAlignment="1">
      <alignment vertical="center" wrapText="1"/>
    </xf>
    <xf numFmtId="0" fontId="18" fillId="8" borderId="97" xfId="1" applyFont="1" applyFill="1" applyBorder="1" applyAlignment="1">
      <alignment horizontal="center" vertical="center" wrapText="1"/>
    </xf>
    <xf numFmtId="0" fontId="18" fillId="8" borderId="99" xfId="1" applyFont="1" applyFill="1" applyBorder="1" applyAlignment="1">
      <alignment horizontal="center" vertical="center" wrapText="1"/>
    </xf>
    <xf numFmtId="0" fontId="18" fillId="8" borderId="0" xfId="1" applyFont="1" applyFill="1" applyBorder="1" applyAlignment="1">
      <alignment horizontal="center" vertical="center" wrapText="1"/>
    </xf>
    <xf numFmtId="0" fontId="18" fillId="0" borderId="0" xfId="1" applyFont="1"/>
    <xf numFmtId="0" fontId="7" fillId="0" borderId="92" xfId="1" applyFont="1" applyBorder="1" applyAlignment="1">
      <alignment horizontal="center" vertical="center" wrapText="1"/>
    </xf>
    <xf numFmtId="0" fontId="7" fillId="0" borderId="92" xfId="1" applyBorder="1"/>
    <xf numFmtId="0" fontId="7" fillId="8" borderId="92" xfId="1" applyFont="1" applyFill="1" applyBorder="1" applyAlignment="1">
      <alignment horizontal="center" vertical="center" wrapText="1"/>
    </xf>
    <xf numFmtId="0" fontId="7" fillId="8" borderId="92" xfId="1" applyFont="1" applyFill="1" applyBorder="1" applyAlignment="1"/>
    <xf numFmtId="1" fontId="7" fillId="8" borderId="98" xfId="1" applyNumberFormat="1" applyFont="1" applyFill="1" applyBorder="1" applyAlignment="1"/>
    <xf numFmtId="1" fontId="7" fillId="8" borderId="97" xfId="1" applyNumberFormat="1" applyFont="1" applyFill="1" applyBorder="1" applyAlignment="1"/>
    <xf numFmtId="1" fontId="7" fillId="8" borderId="97" xfId="1" applyNumberFormat="1" applyFont="1" applyFill="1" applyBorder="1" applyAlignment="1">
      <alignment horizontal="center"/>
    </xf>
    <xf numFmtId="1" fontId="7" fillId="8" borderId="99" xfId="1" applyNumberFormat="1" applyFont="1" applyFill="1" applyBorder="1" applyAlignment="1">
      <alignment horizontal="center"/>
    </xf>
    <xf numFmtId="1" fontId="7" fillId="8" borderId="0" xfId="1" applyNumberFormat="1" applyFont="1" applyFill="1" applyBorder="1" applyAlignment="1">
      <alignment horizontal="center"/>
    </xf>
    <xf numFmtId="0" fontId="7" fillId="8" borderId="0" xfId="1" applyFont="1" applyFill="1" applyBorder="1" applyAlignment="1">
      <alignment horizontal="center" vertical="center" wrapText="1"/>
    </xf>
    <xf numFmtId="0" fontId="7" fillId="0" borderId="92" xfId="1" applyFont="1" applyBorder="1" applyAlignment="1">
      <alignment horizontal="center"/>
    </xf>
    <xf numFmtId="0" fontId="7" fillId="0" borderId="92" xfId="1" applyBorder="1" applyAlignment="1">
      <alignment horizontal="center"/>
    </xf>
    <xf numFmtId="0" fontId="7" fillId="8" borderId="92" xfId="1" applyFont="1" applyFill="1" applyBorder="1" applyAlignment="1">
      <alignment horizontal="center"/>
    </xf>
    <xf numFmtId="0" fontId="7" fillId="8" borderId="92" xfId="1" applyFill="1" applyBorder="1" applyAlignment="1">
      <alignment horizontal="center"/>
    </xf>
    <xf numFmtId="0" fontId="7" fillId="8" borderId="0" xfId="1" applyFill="1" applyBorder="1" applyAlignment="1">
      <alignment horizontal="center"/>
    </xf>
    <xf numFmtId="1" fontId="7" fillId="8" borderId="92" xfId="1" applyNumberFormat="1" applyFill="1" applyBorder="1" applyAlignment="1"/>
    <xf numFmtId="1" fontId="7" fillId="8" borderId="0" xfId="1" applyNumberFormat="1" applyFill="1" applyBorder="1" applyAlignment="1">
      <alignment horizontal="center"/>
    </xf>
    <xf numFmtId="1" fontId="7" fillId="8" borderId="97" xfId="1" applyNumberFormat="1" applyFill="1" applyBorder="1" applyAlignment="1">
      <alignment horizontal="center"/>
    </xf>
    <xf numFmtId="1" fontId="7" fillId="8" borderId="92" xfId="1" applyNumberFormat="1" applyFill="1" applyBorder="1" applyAlignment="1">
      <alignment horizontal="center"/>
    </xf>
    <xf numFmtId="1" fontId="7" fillId="8" borderId="98" xfId="1" applyNumberFormat="1" applyFill="1" applyBorder="1" applyAlignment="1"/>
    <xf numFmtId="1" fontId="7" fillId="8" borderId="97" xfId="1" applyNumberFormat="1" applyFill="1" applyBorder="1" applyAlignment="1"/>
    <xf numFmtId="1" fontId="7" fillId="8" borderId="99" xfId="1" applyNumberFormat="1" applyFill="1" applyBorder="1" applyAlignment="1">
      <alignment horizontal="center"/>
    </xf>
    <xf numFmtId="0" fontId="7" fillId="8" borderId="75" xfId="1" applyFont="1" applyFill="1" applyBorder="1" applyAlignment="1"/>
    <xf numFmtId="0" fontId="7" fillId="0" borderId="0" xfId="1" applyBorder="1" applyAlignment="1">
      <alignment horizontal="center"/>
    </xf>
    <xf numFmtId="0" fontId="7" fillId="0" borderId="0" xfId="1" applyBorder="1"/>
    <xf numFmtId="0" fontId="7" fillId="8" borderId="0" xfId="1" applyFont="1" applyFill="1" applyBorder="1" applyAlignment="1">
      <alignment horizontal="center"/>
    </xf>
    <xf numFmtId="1" fontId="7" fillId="8" borderId="0" xfId="1" applyNumberFormat="1" applyFill="1" applyBorder="1" applyAlignment="1"/>
    <xf numFmtId="0" fontId="7" fillId="4" borderId="92" xfId="1" applyFill="1" applyBorder="1" applyAlignment="1"/>
    <xf numFmtId="0" fontId="34" fillId="4" borderId="92" xfId="1" applyFont="1" applyFill="1" applyBorder="1"/>
    <xf numFmtId="0" fontId="7" fillId="8" borderId="0" xfId="1" applyFont="1" applyFill="1"/>
    <xf numFmtId="0" fontId="18" fillId="0" borderId="92" xfId="1" applyFont="1" applyBorder="1" applyAlignment="1">
      <alignment horizontal="center" wrapText="1"/>
    </xf>
    <xf numFmtId="0" fontId="7" fillId="0" borderId="92" xfId="1" applyFont="1" applyBorder="1" applyAlignment="1">
      <alignment horizontal="center" wrapText="1"/>
    </xf>
    <xf numFmtId="1" fontId="7" fillId="0" borderId="92" xfId="1" applyNumberFormat="1" applyFont="1" applyBorder="1" applyAlignment="1">
      <alignment horizontal="center"/>
    </xf>
    <xf numFmtId="0" fontId="7" fillId="0" borderId="92" xfId="1" applyFont="1" applyFill="1" applyBorder="1" applyAlignment="1">
      <alignment vertical="top" wrapText="1"/>
    </xf>
    <xf numFmtId="0" fontId="7" fillId="0" borderId="0" xfId="1" applyFont="1" applyFill="1" applyBorder="1" applyAlignment="1">
      <alignment vertical="top" wrapText="1"/>
    </xf>
    <xf numFmtId="1" fontId="7" fillId="0" borderId="92" xfId="1" applyNumberFormat="1" applyBorder="1" applyAlignment="1">
      <alignment horizontal="center"/>
    </xf>
    <xf numFmtId="1" fontId="7" fillId="8" borderId="92" xfId="1" applyNumberFormat="1" applyFont="1" applyFill="1" applyBorder="1" applyAlignment="1">
      <alignment horizontal="center"/>
    </xf>
    <xf numFmtId="1" fontId="7" fillId="0" borderId="92" xfId="1" applyNumberFormat="1" applyFont="1" applyFill="1" applyBorder="1" applyAlignment="1">
      <alignment horizontal="center"/>
    </xf>
    <xf numFmtId="0" fontId="7" fillId="8" borderId="92" xfId="1" applyFont="1" applyFill="1" applyBorder="1"/>
    <xf numFmtId="1" fontId="7" fillId="0" borderId="92" xfId="1" applyNumberFormat="1" applyFill="1" applyBorder="1" applyAlignment="1">
      <alignment horizontal="center"/>
    </xf>
    <xf numFmtId="0" fontId="7" fillId="0" borderId="0" xfId="1" applyFont="1" applyBorder="1" applyAlignment="1">
      <alignment horizontal="center"/>
    </xf>
    <xf numFmtId="1" fontId="7" fillId="0" borderId="0" xfId="1" applyNumberFormat="1" applyBorder="1" applyAlignment="1">
      <alignment horizontal="center"/>
    </xf>
    <xf numFmtId="0" fontId="7" fillId="0" borderId="0" xfId="1" applyBorder="1" applyAlignment="1"/>
    <xf numFmtId="0" fontId="46" fillId="0" borderId="0" xfId="1" applyFont="1"/>
    <xf numFmtId="0" fontId="7" fillId="0" borderId="0" xfId="1" applyAlignment="1"/>
    <xf numFmtId="0" fontId="44" fillId="0" borderId="0" xfId="1" applyFont="1"/>
    <xf numFmtId="0" fontId="7" fillId="0" borderId="0" xfId="1" applyAlignment="1">
      <alignment horizontal="center"/>
    </xf>
    <xf numFmtId="0" fontId="18" fillId="0" borderId="0" xfId="1" applyFont="1" applyAlignment="1">
      <alignment horizontal="center"/>
    </xf>
    <xf numFmtId="0" fontId="18" fillId="0" borderId="0" xfId="1" applyFont="1" applyAlignment="1"/>
    <xf numFmtId="0" fontId="36" fillId="0" borderId="0" xfId="1" applyFont="1"/>
    <xf numFmtId="0" fontId="34" fillId="4" borderId="3" xfId="1" applyFont="1" applyFill="1" applyBorder="1" applyAlignment="1">
      <alignment vertical="center" wrapText="1"/>
    </xf>
    <xf numFmtId="0" fontId="8" fillId="0" borderId="79" xfId="1" applyFont="1" applyBorder="1" applyAlignment="1">
      <alignment vertical="center" wrapText="1"/>
    </xf>
    <xf numFmtId="0" fontId="8" fillId="0" borderId="75" xfId="1" applyFont="1" applyBorder="1" applyAlignment="1">
      <alignment vertical="center" wrapText="1"/>
    </xf>
    <xf numFmtId="0" fontId="7" fillId="0" borderId="78" xfId="1" applyBorder="1"/>
    <xf numFmtId="0" fontId="7" fillId="0" borderId="3" xfId="1" applyFont="1" applyBorder="1" applyAlignment="1">
      <alignment horizontal="center" vertical="center" wrapText="1"/>
    </xf>
    <xf numFmtId="0" fontId="7" fillId="0" borderId="3" xfId="1" applyBorder="1"/>
    <xf numFmtId="0" fontId="7" fillId="0" borderId="3" xfId="1" applyFont="1" applyBorder="1" applyAlignment="1">
      <alignment vertical="center" wrapText="1"/>
    </xf>
    <xf numFmtId="0" fontId="7" fillId="0" borderId="75" xfId="1" applyFont="1" applyBorder="1" applyAlignment="1">
      <alignment vertical="center" wrapText="1"/>
    </xf>
    <xf numFmtId="0" fontId="7" fillId="0" borderId="78" xfId="1" applyFont="1" applyBorder="1" applyAlignment="1">
      <alignment vertical="center" wrapText="1"/>
    </xf>
    <xf numFmtId="0" fontId="7" fillId="0" borderId="3" xfId="1" applyFont="1" applyBorder="1" applyAlignment="1"/>
    <xf numFmtId="0" fontId="7" fillId="0" borderId="75" xfId="1" applyBorder="1" applyAlignment="1"/>
    <xf numFmtId="0" fontId="7" fillId="0" borderId="78" xfId="1" applyBorder="1" applyAlignment="1"/>
    <xf numFmtId="0" fontId="7" fillId="0" borderId="3" xfId="1" applyFont="1" applyBorder="1" applyAlignment="1">
      <alignment horizontal="center"/>
    </xf>
    <xf numFmtId="0" fontId="7" fillId="0" borderId="3" xfId="1" applyBorder="1" applyAlignment="1">
      <alignment horizontal="center"/>
    </xf>
    <xf numFmtId="0" fontId="7" fillId="0" borderId="3" xfId="1" applyBorder="1" applyAlignment="1"/>
    <xf numFmtId="0" fontId="7" fillId="0" borderId="75" xfId="1" applyFont="1" applyBorder="1" applyAlignment="1"/>
    <xf numFmtId="0" fontId="32" fillId="4" borderId="3" xfId="1" applyFont="1" applyFill="1" applyBorder="1" applyAlignment="1"/>
    <xf numFmtId="0" fontId="7" fillId="0" borderId="3" xfId="1" applyFont="1" applyBorder="1"/>
    <xf numFmtId="0" fontId="7" fillId="0" borderId="0" xfId="1" applyFont="1" applyBorder="1" applyAlignment="1"/>
    <xf numFmtId="0" fontId="8" fillId="0" borderId="0" xfId="1" applyFont="1"/>
    <xf numFmtId="0" fontId="44" fillId="8" borderId="88" xfId="0" applyFont="1" applyFill="1" applyBorder="1" applyProtection="1">
      <protection locked="0"/>
    </xf>
    <xf numFmtId="0" fontId="44" fillId="0" borderId="2" xfId="0" applyFont="1" applyFill="1" applyBorder="1" applyProtection="1">
      <protection locked="0"/>
    </xf>
    <xf numFmtId="0" fontId="44" fillId="8" borderId="90" xfId="0" applyFont="1" applyFill="1" applyBorder="1" applyProtection="1">
      <protection locked="0"/>
    </xf>
    <xf numFmtId="0" fontId="44" fillId="8" borderId="89" xfId="0" applyFont="1" applyFill="1" applyBorder="1" applyProtection="1">
      <protection locked="0"/>
    </xf>
    <xf numFmtId="0" fontId="52" fillId="8" borderId="0" xfId="0" applyFont="1" applyFill="1" applyAlignment="1" applyProtection="1">
      <alignment horizontal="left" wrapText="1"/>
    </xf>
    <xf numFmtId="0" fontId="25" fillId="4" borderId="0" xfId="1" applyFont="1" applyFill="1"/>
    <xf numFmtId="0" fontId="32" fillId="4" borderId="0" xfId="1" applyFont="1" applyFill="1"/>
    <xf numFmtId="0" fontId="7" fillId="0" borderId="0" xfId="1" applyFont="1"/>
    <xf numFmtId="0" fontId="34" fillId="4" borderId="0" xfId="1" applyFont="1" applyFill="1"/>
    <xf numFmtId="0" fontId="7" fillId="20" borderId="0" xfId="1" applyFont="1" applyFill="1"/>
    <xf numFmtId="0" fontId="7" fillId="20" borderId="0" xfId="1" applyFill="1"/>
    <xf numFmtId="0" fontId="25" fillId="4" borderId="0" xfId="1" applyFont="1" applyFill="1" applyAlignment="1">
      <alignment horizontal="left"/>
    </xf>
    <xf numFmtId="0" fontId="35" fillId="8" borderId="0" xfId="1" applyFont="1" applyFill="1" applyAlignment="1">
      <alignment horizontal="left"/>
    </xf>
    <xf numFmtId="0" fontId="7" fillId="0" borderId="0" xfId="1" applyFont="1" applyAlignment="1">
      <alignment horizontal="left"/>
    </xf>
    <xf numFmtId="0" fontId="9" fillId="0" borderId="0" xfId="1" applyFont="1" applyAlignment="1">
      <alignment horizontal="left"/>
    </xf>
    <xf numFmtId="0" fontId="7" fillId="0" borderId="0" xfId="1" applyFont="1" applyAlignment="1">
      <alignment horizontal="center"/>
    </xf>
    <xf numFmtId="0" fontId="28" fillId="4" borderId="0" xfId="1" applyFont="1" applyFill="1" applyBorder="1" applyAlignment="1">
      <alignment horizontal="left" vertical="center"/>
    </xf>
    <xf numFmtId="0" fontId="28" fillId="4" borderId="0" xfId="1" applyFont="1" applyFill="1" applyBorder="1" applyAlignment="1">
      <alignment horizontal="center" vertical="center"/>
    </xf>
    <xf numFmtId="0" fontId="7" fillId="5" borderId="0" xfId="1" applyFont="1" applyFill="1" applyAlignment="1">
      <alignment horizontal="left"/>
    </xf>
    <xf numFmtId="0" fontId="9" fillId="11" borderId="0" xfId="1" applyFont="1" applyFill="1" applyBorder="1" applyAlignment="1">
      <alignment horizontal="left"/>
    </xf>
    <xf numFmtId="0" fontId="7" fillId="11" borderId="0" xfId="1" applyFont="1" applyFill="1" applyBorder="1"/>
    <xf numFmtId="0" fontId="7" fillId="11" borderId="0" xfId="1" applyFont="1" applyFill="1"/>
    <xf numFmtId="0" fontId="9" fillId="5" borderId="0" xfId="1" applyFont="1" applyFill="1" applyBorder="1" applyAlignment="1">
      <alignment horizontal="left"/>
    </xf>
    <xf numFmtId="0" fontId="7" fillId="5" borderId="0" xfId="1" applyFont="1" applyFill="1" applyBorder="1"/>
    <xf numFmtId="0" fontId="7" fillId="5" borderId="0" xfId="1" applyFont="1" applyFill="1"/>
    <xf numFmtId="0" fontId="7" fillId="6" borderId="0" xfId="1" applyFont="1" applyFill="1" applyBorder="1" applyAlignment="1">
      <alignment horizontal="left"/>
    </xf>
    <xf numFmtId="0" fontId="9" fillId="6" borderId="0" xfId="1" applyFont="1" applyFill="1" applyBorder="1" applyAlignment="1">
      <alignment horizontal="left"/>
    </xf>
    <xf numFmtId="0" fontId="7" fillId="6" borderId="0" xfId="1" applyFont="1" applyFill="1" applyBorder="1"/>
    <xf numFmtId="0" fontId="7" fillId="6" borderId="0" xfId="1" applyFont="1" applyFill="1"/>
    <xf numFmtId="0" fontId="7" fillId="15" borderId="0" xfId="1" applyFont="1" applyFill="1" applyAlignment="1">
      <alignment horizontal="left"/>
    </xf>
    <xf numFmtId="0" fontId="9" fillId="15" borderId="0" xfId="1" applyFont="1" applyFill="1" applyBorder="1" applyAlignment="1">
      <alignment horizontal="left"/>
    </xf>
    <xf numFmtId="0" fontId="7" fillId="15" borderId="0" xfId="1" applyFont="1" applyFill="1" applyBorder="1"/>
    <xf numFmtId="0" fontId="7" fillId="15" borderId="0" xfId="1" applyFont="1" applyFill="1"/>
    <xf numFmtId="0" fontId="7" fillId="14" borderId="0" xfId="1" applyFont="1" applyFill="1" applyAlignment="1">
      <alignment horizontal="left"/>
    </xf>
    <xf numFmtId="0" fontId="7" fillId="14" borderId="0" xfId="1" applyFont="1" applyFill="1"/>
    <xf numFmtId="0" fontId="7" fillId="12" borderId="0" xfId="1" applyFont="1" applyFill="1" applyAlignment="1">
      <alignment horizontal="left"/>
    </xf>
    <xf numFmtId="0" fontId="7" fillId="12" borderId="0" xfId="1" applyFont="1" applyFill="1"/>
    <xf numFmtId="0" fontId="7" fillId="20" borderId="0" xfId="1" applyFont="1" applyFill="1" applyAlignment="1">
      <alignment horizontal="left"/>
    </xf>
    <xf numFmtId="0" fontId="7" fillId="20" borderId="0" xfId="1" applyFont="1" applyFill="1" applyBorder="1"/>
    <xf numFmtId="0" fontId="7" fillId="18" borderId="0" xfId="1" applyFont="1" applyFill="1"/>
    <xf numFmtId="0" fontId="7" fillId="18" borderId="0" xfId="1" applyFill="1"/>
    <xf numFmtId="0" fontId="6" fillId="0" borderId="2" xfId="0" applyFont="1" applyFill="1" applyBorder="1" applyAlignment="1">
      <alignment horizontal="center"/>
    </xf>
    <xf numFmtId="0" fontId="3" fillId="8" borderId="0" xfId="1" applyFont="1" applyFill="1"/>
    <xf numFmtId="0" fontId="7" fillId="0" borderId="0" xfId="1" applyFont="1" applyAlignment="1">
      <alignment horizontal="left" vertical="top" wrapText="1"/>
    </xf>
    <xf numFmtId="0" fontId="6" fillId="21" borderId="1" xfId="0" applyFont="1" applyFill="1" applyBorder="1" applyAlignment="1" applyProtection="1">
      <alignment horizontal="center"/>
      <protection locked="0"/>
    </xf>
    <xf numFmtId="0" fontId="7" fillId="21" borderId="5" xfId="0" applyFont="1" applyFill="1" applyBorder="1" applyAlignment="1" applyProtection="1">
      <alignment horizontal="center"/>
      <protection locked="0"/>
    </xf>
    <xf numFmtId="0" fontId="18" fillId="21" borderId="49" xfId="0" applyFont="1" applyFill="1" applyBorder="1" applyAlignment="1" applyProtection="1">
      <alignment horizontal="center"/>
      <protection locked="0"/>
    </xf>
    <xf numFmtId="0" fontId="18" fillId="21" borderId="50" xfId="0" applyFont="1" applyFill="1" applyBorder="1" applyAlignment="1" applyProtection="1">
      <alignment horizontal="center"/>
      <protection locked="0"/>
    </xf>
    <xf numFmtId="0" fontId="14" fillId="21" borderId="53" xfId="0" applyFont="1" applyFill="1" applyBorder="1" applyAlignment="1" applyProtection="1">
      <alignment horizontal="center"/>
    </xf>
    <xf numFmtId="0" fontId="0" fillId="21" borderId="10" xfId="0" applyFill="1" applyBorder="1" applyAlignment="1" applyProtection="1">
      <alignment horizontal="center"/>
    </xf>
    <xf numFmtId="0" fontId="25" fillId="21" borderId="49" xfId="0" applyFont="1" applyFill="1" applyBorder="1" applyAlignment="1" applyProtection="1">
      <protection locked="0"/>
    </xf>
    <xf numFmtId="0" fontId="33" fillId="21" borderId="50" xfId="0" applyFont="1" applyFill="1" applyBorder="1" applyAlignment="1" applyProtection="1">
      <alignment horizontal="left"/>
      <protection locked="0"/>
    </xf>
    <xf numFmtId="0" fontId="0" fillId="21" borderId="12" xfId="0" applyFill="1" applyBorder="1" applyAlignment="1" applyProtection="1">
      <alignment horizontal="center"/>
    </xf>
    <xf numFmtId="0" fontId="25" fillId="21" borderId="48" xfId="0" applyFont="1" applyFill="1" applyBorder="1" applyAlignment="1" applyProtection="1">
      <protection locked="0"/>
    </xf>
    <xf numFmtId="0" fontId="33" fillId="21" borderId="42" xfId="0" applyFont="1" applyFill="1" applyBorder="1" applyAlignment="1" applyProtection="1">
      <alignment horizontal="left"/>
      <protection locked="0"/>
    </xf>
    <xf numFmtId="0" fontId="14" fillId="21" borderId="17" xfId="0" applyFont="1" applyFill="1" applyBorder="1" applyAlignment="1" applyProtection="1">
      <alignment horizontal="center"/>
    </xf>
    <xf numFmtId="0" fontId="6" fillId="21" borderId="5" xfId="0" applyFont="1" applyFill="1" applyBorder="1" applyAlignment="1" applyProtection="1">
      <alignment horizontal="center"/>
      <protection locked="0"/>
    </xf>
    <xf numFmtId="0" fontId="18" fillId="21" borderId="48" xfId="0" applyFont="1" applyFill="1" applyBorder="1" applyAlignment="1" applyProtection="1">
      <alignment horizontal="center"/>
      <protection locked="0"/>
    </xf>
    <xf numFmtId="0" fontId="18" fillId="21" borderId="42" xfId="0" applyFont="1" applyFill="1" applyBorder="1" applyAlignment="1" applyProtection="1">
      <alignment horizontal="center"/>
      <protection locked="0"/>
    </xf>
    <xf numFmtId="0" fontId="11" fillId="21" borderId="19" xfId="0" applyFont="1" applyFill="1" applyBorder="1" applyAlignment="1" applyProtection="1">
      <alignment horizontal="center"/>
    </xf>
    <xf numFmtId="0" fontId="6" fillId="21" borderId="12" xfId="0" applyFont="1" applyFill="1" applyBorder="1" applyAlignment="1" applyProtection="1">
      <alignment horizontal="center"/>
    </xf>
    <xf numFmtId="0" fontId="16" fillId="21" borderId="19" xfId="0" applyFont="1" applyFill="1" applyBorder="1" applyAlignment="1" applyProtection="1">
      <alignment horizontal="center"/>
    </xf>
    <xf numFmtId="0" fontId="6" fillId="21" borderId="2" xfId="0" applyFont="1" applyFill="1" applyBorder="1" applyAlignment="1" applyProtection="1">
      <alignment horizontal="center"/>
      <protection locked="0"/>
    </xf>
    <xf numFmtId="0" fontId="6" fillId="21" borderId="6" xfId="0" applyFont="1" applyFill="1" applyBorder="1" applyAlignment="1" applyProtection="1">
      <alignment horizontal="center"/>
      <protection locked="0"/>
    </xf>
    <xf numFmtId="0" fontId="18" fillId="21" borderId="43" xfId="0" applyFont="1" applyFill="1" applyBorder="1" applyAlignment="1" applyProtection="1">
      <alignment horizontal="center"/>
      <protection locked="0"/>
    </xf>
    <xf numFmtId="0" fontId="18" fillId="21" borderId="34" xfId="0" applyFont="1" applyFill="1" applyBorder="1" applyAlignment="1" applyProtection="1">
      <alignment horizontal="center"/>
      <protection locked="0"/>
    </xf>
    <xf numFmtId="0" fontId="14" fillId="21" borderId="22" xfId="0" applyFont="1" applyFill="1" applyBorder="1" applyAlignment="1" applyProtection="1">
      <alignment horizontal="center"/>
    </xf>
    <xf numFmtId="0" fontId="0" fillId="21" borderId="23" xfId="0" applyFill="1" applyBorder="1" applyAlignment="1" applyProtection="1">
      <alignment horizontal="center"/>
    </xf>
    <xf numFmtId="0" fontId="5" fillId="0" borderId="1" xfId="0" applyFont="1" applyBorder="1" applyAlignment="1" applyProtection="1">
      <alignment horizontal="left"/>
    </xf>
    <xf numFmtId="0" fontId="5" fillId="0" borderId="5" xfId="0" applyFont="1" applyBorder="1" applyAlignment="1" applyProtection="1">
      <alignment horizontal="left"/>
    </xf>
    <xf numFmtId="0" fontId="0" fillId="0" borderId="0" xfId="0" applyProtection="1"/>
    <xf numFmtId="0" fontId="5" fillId="0" borderId="2" xfId="0" applyFont="1" applyBorder="1" applyAlignment="1" applyProtection="1">
      <alignment horizontal="left"/>
    </xf>
    <xf numFmtId="0" fontId="5" fillId="0" borderId="6" xfId="0" applyFont="1" applyBorder="1" applyAlignment="1" applyProtection="1">
      <alignment horizontal="left"/>
    </xf>
    <xf numFmtId="0" fontId="9" fillId="0" borderId="6" xfId="0" applyFont="1" applyBorder="1" applyProtection="1"/>
    <xf numFmtId="0" fontId="9" fillId="8" borderId="1" xfId="0" applyFont="1" applyFill="1" applyBorder="1" applyAlignment="1" applyProtection="1">
      <alignment horizontal="center"/>
    </xf>
    <xf numFmtId="0" fontId="23" fillId="8" borderId="42" xfId="0" applyFont="1" applyFill="1" applyBorder="1" applyAlignment="1" applyProtection="1">
      <alignment horizontal="center"/>
    </xf>
    <xf numFmtId="0" fontId="23" fillId="8" borderId="56" xfId="0" applyFont="1" applyFill="1" applyBorder="1" applyAlignment="1" applyProtection="1">
      <alignment horizontal="center"/>
    </xf>
    <xf numFmtId="0" fontId="23" fillId="8" borderId="57" xfId="0" applyFont="1" applyFill="1" applyBorder="1" applyAlignment="1" applyProtection="1">
      <alignment horizontal="center"/>
    </xf>
    <xf numFmtId="0" fontId="23" fillId="9" borderId="57" xfId="0" applyFont="1" applyFill="1" applyBorder="1" applyAlignment="1" applyProtection="1">
      <alignment horizontal="center"/>
    </xf>
    <xf numFmtId="0" fontId="18" fillId="21" borderId="34" xfId="0" applyFont="1" applyFill="1" applyBorder="1" applyAlignment="1" applyProtection="1">
      <alignment horizontal="center"/>
    </xf>
    <xf numFmtId="0" fontId="18" fillId="21" borderId="42" xfId="0" applyFont="1" applyFill="1" applyBorder="1" applyAlignment="1" applyProtection="1">
      <alignment horizontal="center"/>
    </xf>
    <xf numFmtId="0" fontId="18" fillId="21" borderId="50" xfId="0" applyFont="1" applyFill="1" applyBorder="1" applyAlignment="1" applyProtection="1">
      <alignment horizontal="center"/>
    </xf>
    <xf numFmtId="0" fontId="18" fillId="21" borderId="52" xfId="0" applyFont="1" applyFill="1" applyBorder="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center"/>
    </xf>
    <xf numFmtId="0" fontId="31" fillId="0" borderId="0" xfId="0" applyFont="1" applyAlignment="1" applyProtection="1">
      <alignment horizontal="center"/>
    </xf>
    <xf numFmtId="0" fontId="6" fillId="18" borderId="0" xfId="0" applyFont="1" applyFill="1" applyAlignment="1" applyProtection="1">
      <alignment horizontal="center"/>
    </xf>
    <xf numFmtId="0" fontId="7" fillId="0" borderId="0" xfId="0" applyFont="1" applyAlignment="1" applyProtection="1">
      <alignment horizontal="left"/>
    </xf>
    <xf numFmtId="0" fontId="10" fillId="0" borderId="4" xfId="0" applyFont="1" applyBorder="1" applyProtection="1"/>
    <xf numFmtId="0" fontId="6" fillId="0" borderId="9" xfId="0" applyFont="1" applyBorder="1" applyAlignment="1" applyProtection="1">
      <alignment horizontal="center"/>
    </xf>
    <xf numFmtId="0" fontId="7" fillId="0" borderId="9" xfId="0" applyFont="1" applyBorder="1" applyAlignment="1" applyProtection="1">
      <alignment horizontal="center"/>
    </xf>
    <xf numFmtId="0" fontId="19" fillId="0" borderId="9" xfId="0" applyFont="1" applyBorder="1" applyAlignment="1" applyProtection="1">
      <alignment horizontal="center"/>
    </xf>
    <xf numFmtId="0" fontId="19" fillId="9" borderId="9" xfId="0" applyFont="1" applyFill="1" applyBorder="1" applyAlignment="1" applyProtection="1">
      <alignment horizontal="center"/>
    </xf>
    <xf numFmtId="0" fontId="10" fillId="10" borderId="2" xfId="0" applyFont="1" applyFill="1" applyBorder="1" applyProtection="1"/>
    <xf numFmtId="0" fontId="7" fillId="0" borderId="2" xfId="0" applyFont="1" applyFill="1" applyBorder="1" applyProtection="1"/>
    <xf numFmtId="0" fontId="7" fillId="0" borderId="2" xfId="0" applyFont="1" applyBorder="1" applyProtection="1"/>
    <xf numFmtId="0" fontId="25" fillId="4" borderId="1" xfId="0" applyFont="1" applyFill="1" applyBorder="1" applyProtection="1"/>
    <xf numFmtId="0" fontId="10" fillId="10" borderId="6" xfId="0" applyFont="1" applyFill="1" applyBorder="1" applyProtection="1"/>
    <xf numFmtId="0" fontId="7" fillId="8" borderId="80" xfId="0" applyFont="1" applyFill="1" applyBorder="1" applyProtection="1"/>
    <xf numFmtId="0" fontId="7" fillId="8" borderId="79" xfId="0" applyFont="1" applyFill="1" applyBorder="1" applyProtection="1"/>
    <xf numFmtId="0" fontId="7" fillId="8" borderId="87" xfId="0" applyFont="1" applyFill="1" applyBorder="1" applyProtection="1"/>
    <xf numFmtId="0" fontId="25" fillId="4" borderId="5" xfId="0" applyFont="1" applyFill="1" applyBorder="1" applyProtection="1"/>
    <xf numFmtId="0" fontId="10" fillId="0" borderId="2" xfId="0" applyFont="1" applyBorder="1" applyProtection="1"/>
    <xf numFmtId="0" fontId="9" fillId="0" borderId="1" xfId="0" applyFont="1" applyBorder="1" applyProtection="1"/>
    <xf numFmtId="0" fontId="9" fillId="0" borderId="2" xfId="0" applyFont="1" applyBorder="1" applyProtection="1"/>
    <xf numFmtId="0" fontId="5" fillId="8" borderId="31" xfId="0" applyFont="1" applyFill="1" applyBorder="1" applyAlignment="1" applyProtection="1">
      <alignment horizontal="center"/>
    </xf>
    <xf numFmtId="0" fontId="18" fillId="21" borderId="34" xfId="0" applyFont="1" applyFill="1" applyBorder="1" applyAlignment="1">
      <alignment horizontal="center"/>
    </xf>
    <xf numFmtId="0" fontId="18" fillId="21" borderId="52" xfId="0" applyFont="1" applyFill="1" applyBorder="1" applyAlignment="1">
      <alignment horizontal="center"/>
    </xf>
    <xf numFmtId="0" fontId="0" fillId="21" borderId="23" xfId="0" applyFill="1" applyBorder="1" applyAlignment="1">
      <alignment horizontal="center"/>
    </xf>
    <xf numFmtId="0" fontId="18" fillId="21" borderId="42" xfId="0" applyFont="1" applyFill="1" applyBorder="1" applyAlignment="1">
      <alignment horizontal="center"/>
    </xf>
    <xf numFmtId="0" fontId="6" fillId="21" borderId="12" xfId="0" applyFont="1" applyFill="1" applyBorder="1" applyAlignment="1">
      <alignment horizontal="center"/>
    </xf>
    <xf numFmtId="0" fontId="18" fillId="21" borderId="50" xfId="0" applyFont="1" applyFill="1" applyBorder="1" applyAlignment="1">
      <alignment horizontal="center"/>
    </xf>
    <xf numFmtId="0" fontId="18" fillId="21" borderId="101" xfId="0" applyFont="1" applyFill="1" applyBorder="1" applyAlignment="1">
      <alignment horizontal="center"/>
    </xf>
    <xf numFmtId="0" fontId="0" fillId="21" borderId="10" xfId="0" applyFill="1" applyBorder="1" applyAlignment="1">
      <alignment horizontal="center"/>
    </xf>
    <xf numFmtId="0" fontId="0" fillId="21" borderId="12" xfId="0" applyFill="1" applyBorder="1" applyAlignment="1">
      <alignment horizontal="center"/>
    </xf>
    <xf numFmtId="0" fontId="10" fillId="10" borderId="91" xfId="0" applyFont="1" applyFill="1" applyBorder="1" applyProtection="1">
      <protection locked="0"/>
    </xf>
    <xf numFmtId="0" fontId="5" fillId="8" borderId="31" xfId="0" applyFont="1" applyFill="1" applyBorder="1" applyAlignment="1">
      <alignment horizontal="center"/>
    </xf>
    <xf numFmtId="0" fontId="18" fillId="21" borderId="101" xfId="0" applyFont="1" applyFill="1" applyBorder="1" applyAlignment="1" applyProtection="1">
      <alignment horizontal="center"/>
    </xf>
    <xf numFmtId="0" fontId="12" fillId="8" borderId="27" xfId="0" applyFont="1" applyFill="1" applyBorder="1" applyAlignment="1" applyProtection="1">
      <alignment wrapText="1"/>
      <protection locked="0"/>
    </xf>
    <xf numFmtId="0" fontId="34" fillId="4" borderId="0" xfId="0" applyFont="1" applyFill="1" applyProtection="1"/>
    <xf numFmtId="0" fontId="48" fillId="4" borderId="0" xfId="0" applyFont="1" applyFill="1" applyProtection="1"/>
    <xf numFmtId="0" fontId="47" fillId="0" borderId="75" xfId="0" applyFont="1" applyBorder="1" applyProtection="1"/>
    <xf numFmtId="0" fontId="47" fillId="0" borderId="0" xfId="0" applyFont="1" applyProtection="1"/>
    <xf numFmtId="0" fontId="34" fillId="8" borderId="102" xfId="0" applyFont="1" applyFill="1" applyBorder="1" applyAlignment="1" applyProtection="1">
      <alignment vertical="center"/>
    </xf>
    <xf numFmtId="0" fontId="34" fillId="8" borderId="79" xfId="0" applyFont="1" applyFill="1" applyBorder="1" applyAlignment="1" applyProtection="1">
      <alignment vertical="center"/>
    </xf>
    <xf numFmtId="0" fontId="7" fillId="8" borderId="78" xfId="0" applyFont="1" applyFill="1" applyBorder="1" applyProtection="1"/>
    <xf numFmtId="0" fontId="9" fillId="0" borderId="25" xfId="0" applyFont="1" applyBorder="1" applyProtection="1"/>
    <xf numFmtId="0" fontId="9" fillId="0" borderId="26" xfId="0" applyFont="1" applyBorder="1" applyAlignment="1" applyProtection="1">
      <alignment horizontal="right"/>
    </xf>
    <xf numFmtId="0" fontId="7" fillId="8" borderId="76" xfId="0" applyFont="1" applyFill="1" applyBorder="1" applyAlignment="1" applyProtection="1"/>
    <xf numFmtId="0" fontId="7" fillId="8" borderId="3" xfId="0" applyFont="1" applyFill="1" applyBorder="1" applyProtection="1"/>
    <xf numFmtId="0" fontId="11" fillId="8" borderId="3" xfId="0" applyFont="1" applyFill="1" applyBorder="1" applyAlignment="1" applyProtection="1">
      <alignment horizontal="center" wrapText="1"/>
    </xf>
    <xf numFmtId="0" fontId="11" fillId="8" borderId="3" xfId="0" applyFont="1" applyFill="1" applyBorder="1" applyAlignment="1" applyProtection="1">
      <alignment horizontal="center"/>
    </xf>
    <xf numFmtId="0" fontId="4" fillId="0" borderId="0" xfId="0" applyFont="1" applyProtection="1"/>
    <xf numFmtId="0" fontId="9" fillId="8" borderId="78" xfId="0" applyFont="1" applyFill="1" applyBorder="1" applyAlignment="1" applyProtection="1">
      <alignment horizontal="left"/>
    </xf>
    <xf numFmtId="0" fontId="7" fillId="0" borderId="0" xfId="0" applyFont="1" applyProtection="1"/>
    <xf numFmtId="0" fontId="9" fillId="8" borderId="3" xfId="0" applyFont="1" applyFill="1" applyBorder="1" applyAlignment="1" applyProtection="1">
      <alignment horizontal="center"/>
    </xf>
    <xf numFmtId="1" fontId="7" fillId="0" borderId="3" xfId="0" applyNumberFormat="1" applyFont="1" applyBorder="1" applyAlignment="1" applyProtection="1">
      <alignment horizontal="center"/>
    </xf>
    <xf numFmtId="0" fontId="7" fillId="0" borderId="3" xfId="0" applyFont="1" applyBorder="1" applyAlignment="1" applyProtection="1">
      <alignment horizontal="center"/>
    </xf>
    <xf numFmtId="0" fontId="9" fillId="3" borderId="3" xfId="0" applyFont="1" applyFill="1" applyBorder="1" applyAlignment="1" applyProtection="1">
      <alignment horizontal="center"/>
    </xf>
    <xf numFmtId="0" fontId="7" fillId="8" borderId="78" xfId="0" applyFont="1" applyFill="1" applyBorder="1" applyAlignment="1" applyProtection="1">
      <alignment horizontal="left"/>
    </xf>
    <xf numFmtId="0" fontId="9" fillId="0" borderId="26" xfId="0" applyFont="1" applyFill="1" applyBorder="1" applyAlignment="1" applyProtection="1">
      <alignment horizontal="right"/>
    </xf>
    <xf numFmtId="0" fontId="9" fillId="0" borderId="3" xfId="0" applyFont="1" applyFill="1" applyBorder="1" applyAlignment="1" applyProtection="1">
      <alignment horizontal="center"/>
    </xf>
    <xf numFmtId="0" fontId="9" fillId="0" borderId="24" xfId="0" applyFont="1" applyFill="1" applyBorder="1" applyAlignment="1" applyProtection="1">
      <alignment horizontal="left"/>
    </xf>
    <xf numFmtId="1" fontId="9" fillId="3" borderId="3" xfId="0" applyNumberFormat="1" applyFont="1" applyFill="1" applyBorder="1" applyAlignment="1" applyProtection="1">
      <alignment horizontal="center"/>
    </xf>
    <xf numFmtId="0" fontId="9" fillId="8" borderId="35" xfId="0" applyFont="1" applyFill="1" applyBorder="1" applyAlignment="1" applyProtection="1">
      <alignment horizontal="left"/>
    </xf>
    <xf numFmtId="10" fontId="7" fillId="0" borderId="35" xfId="0" applyNumberFormat="1" applyFont="1" applyFill="1" applyBorder="1" applyAlignment="1" applyProtection="1">
      <alignment horizontal="center"/>
    </xf>
    <xf numFmtId="0" fontId="7" fillId="0" borderId="0" xfId="0" applyFont="1" applyBorder="1" applyProtection="1"/>
    <xf numFmtId="0" fontId="7" fillId="8" borderId="77" xfId="0" applyFont="1" applyFill="1" applyBorder="1" applyAlignment="1" applyProtection="1"/>
    <xf numFmtId="0" fontId="9" fillId="8" borderId="25" xfId="0" applyFont="1" applyFill="1" applyBorder="1" applyAlignment="1" applyProtection="1"/>
    <xf numFmtId="0" fontId="9" fillId="0" borderId="27" xfId="0" applyFont="1" applyFill="1" applyBorder="1" applyAlignment="1" applyProtection="1">
      <alignment horizontal="left"/>
    </xf>
    <xf numFmtId="10" fontId="7" fillId="0" borderId="3" xfId="0" applyNumberFormat="1" applyFont="1" applyFill="1" applyBorder="1" applyProtection="1"/>
    <xf numFmtId="0" fontId="7" fillId="8" borderId="93" xfId="0" applyFont="1" applyFill="1" applyBorder="1" applyAlignment="1" applyProtection="1">
      <alignment horizontal="center" vertical="top" wrapText="1"/>
    </xf>
    <xf numFmtId="0" fontId="7" fillId="8" borderId="94" xfId="0" applyFont="1" applyFill="1" applyBorder="1" applyAlignment="1" applyProtection="1">
      <alignment horizontal="center" vertical="top" wrapText="1"/>
    </xf>
    <xf numFmtId="0" fontId="7" fillId="8" borderId="83" xfId="0" applyFont="1" applyFill="1" applyBorder="1" applyAlignment="1" applyProtection="1">
      <alignment horizontal="center" vertical="top" wrapText="1"/>
    </xf>
    <xf numFmtId="0" fontId="7" fillId="0" borderId="78" xfId="0" applyFont="1" applyBorder="1" applyProtection="1"/>
    <xf numFmtId="0" fontId="9" fillId="0" borderId="0" xfId="0" applyFont="1" applyBorder="1" applyProtection="1"/>
    <xf numFmtId="0" fontId="9" fillId="0" borderId="0" xfId="0" applyFont="1" applyBorder="1" applyAlignment="1" applyProtection="1">
      <alignment horizontal="right"/>
    </xf>
    <xf numFmtId="0" fontId="7" fillId="8" borderId="0" xfId="0" applyFont="1" applyFill="1" applyBorder="1" applyAlignment="1" applyProtection="1"/>
    <xf numFmtId="0" fontId="7" fillId="8" borderId="84" xfId="0" applyFont="1" applyFill="1" applyBorder="1" applyAlignment="1" applyProtection="1">
      <alignment horizontal="center" vertical="top" wrapText="1"/>
    </xf>
    <xf numFmtId="0" fontId="7" fillId="8" borderId="85" xfId="0" applyFont="1" applyFill="1" applyBorder="1" applyAlignment="1" applyProtection="1">
      <alignment horizontal="center" vertical="top" wrapText="1"/>
    </xf>
    <xf numFmtId="0" fontId="7" fillId="8" borderId="86" xfId="0" applyFont="1" applyFill="1" applyBorder="1" applyAlignment="1" applyProtection="1">
      <alignment horizontal="center" vertical="top" wrapText="1"/>
    </xf>
    <xf numFmtId="0" fontId="11" fillId="8" borderId="78" xfId="0" applyFont="1" applyFill="1" applyBorder="1" applyAlignment="1" applyProtection="1">
      <alignment horizontal="center"/>
    </xf>
    <xf numFmtId="0" fontId="11" fillId="8" borderId="78" xfId="0" applyFont="1" applyFill="1" applyBorder="1" applyAlignment="1" applyProtection="1"/>
    <xf numFmtId="0" fontId="9" fillId="0" borderId="0" xfId="0" applyFont="1" applyProtection="1"/>
    <xf numFmtId="0" fontId="7" fillId="0" borderId="0" xfId="0" applyFont="1" applyFill="1" applyBorder="1" applyAlignment="1" applyProtection="1">
      <alignment horizontal="left"/>
    </xf>
    <xf numFmtId="0" fontId="7" fillId="0" borderId="0" xfId="0" applyFont="1" applyAlignment="1" applyProtection="1">
      <alignment textRotation="90"/>
    </xf>
    <xf numFmtId="0" fontId="7" fillId="0" borderId="0" xfId="0" applyFont="1" applyBorder="1" applyAlignment="1" applyProtection="1">
      <alignment vertical="center"/>
    </xf>
    <xf numFmtId="0" fontId="21" fillId="0" borderId="0" xfId="0" applyFont="1" applyFill="1" applyAlignment="1" applyProtection="1">
      <alignment horizontal="right"/>
    </xf>
    <xf numFmtId="0" fontId="9" fillId="8" borderId="39" xfId="0" applyFont="1" applyFill="1" applyBorder="1" applyProtection="1"/>
    <xf numFmtId="0" fontId="34" fillId="4" borderId="0" xfId="0" applyFont="1" applyFill="1" applyBorder="1" applyAlignment="1" applyProtection="1">
      <alignment horizontal="center" vertical="center"/>
    </xf>
    <xf numFmtId="0" fontId="7" fillId="5" borderId="0" xfId="0" applyFont="1" applyFill="1" applyProtection="1"/>
    <xf numFmtId="0" fontId="9" fillId="5" borderId="0" xfId="0" applyFont="1" applyFill="1" applyBorder="1" applyAlignment="1" applyProtection="1">
      <alignment horizontal="left"/>
    </xf>
    <xf numFmtId="0" fontId="7" fillId="5" borderId="0" xfId="0" applyFont="1" applyFill="1" applyBorder="1" applyProtection="1"/>
    <xf numFmtId="0" fontId="7" fillId="6" borderId="0" xfId="0" applyFont="1" applyFill="1" applyBorder="1" applyAlignment="1" applyProtection="1">
      <alignment horizontal="left"/>
    </xf>
    <xf numFmtId="0" fontId="9" fillId="6" borderId="0" xfId="0" applyFont="1" applyFill="1" applyBorder="1" applyAlignment="1" applyProtection="1">
      <alignment horizontal="left"/>
    </xf>
    <xf numFmtId="0" fontId="7" fillId="6" borderId="0" xfId="0" applyFont="1" applyFill="1" applyBorder="1" applyProtection="1"/>
    <xf numFmtId="0" fontId="7" fillId="6" borderId="0" xfId="0" applyFont="1" applyFill="1" applyProtection="1"/>
    <xf numFmtId="0" fontId="7" fillId="15" borderId="0" xfId="0" applyFont="1" applyFill="1" applyProtection="1"/>
    <xf numFmtId="0" fontId="9" fillId="15" borderId="0" xfId="0" applyFont="1" applyFill="1" applyBorder="1" applyAlignment="1" applyProtection="1">
      <alignment horizontal="left"/>
    </xf>
    <xf numFmtId="0" fontId="7" fillId="15" borderId="0" xfId="0" applyFont="1" applyFill="1" applyBorder="1" applyProtection="1"/>
    <xf numFmtId="0" fontId="7" fillId="14" borderId="0" xfId="0" applyFont="1" applyFill="1" applyProtection="1"/>
    <xf numFmtId="0" fontId="7" fillId="12" borderId="0" xfId="0" applyFont="1" applyFill="1" applyProtection="1"/>
    <xf numFmtId="0" fontId="7" fillId="20" borderId="0" xfId="0" applyFont="1" applyFill="1" applyProtection="1"/>
    <xf numFmtId="0" fontId="7" fillId="20" borderId="0" xfId="0" applyFont="1" applyFill="1" applyBorder="1" applyProtection="1"/>
    <xf numFmtId="0" fontId="7" fillId="18" borderId="0" xfId="0" applyFont="1" applyFill="1" applyProtection="1"/>
    <xf numFmtId="0" fontId="8" fillId="0" borderId="0" xfId="0" applyFont="1" applyProtection="1"/>
    <xf numFmtId="0" fontId="7" fillId="0" borderId="0" xfId="0" applyFont="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xf numFmtId="0" fontId="7" fillId="0" borderId="3" xfId="0" applyFont="1" applyBorder="1" applyAlignment="1" applyProtection="1">
      <alignment horizontal="left" textRotation="75"/>
    </xf>
    <xf numFmtId="0" fontId="7" fillId="0" borderId="3" xfId="0" applyFont="1" applyBorder="1" applyAlignment="1" applyProtection="1">
      <alignment horizontal="center" vertical="center" textRotation="75"/>
    </xf>
    <xf numFmtId="0" fontId="7" fillId="14" borderId="3" xfId="0" applyFont="1" applyFill="1" applyBorder="1" applyAlignment="1" applyProtection="1">
      <alignment horizontal="center" vertical="center" wrapText="1"/>
    </xf>
    <xf numFmtId="0" fontId="7" fillId="0" borderId="3" xfId="0" applyFont="1" applyBorder="1" applyAlignment="1" applyProtection="1">
      <alignment horizontal="left"/>
    </xf>
    <xf numFmtId="0" fontId="7" fillId="8" borderId="3" xfId="0" applyFont="1" applyFill="1" applyBorder="1" applyAlignment="1" applyProtection="1">
      <alignment horizontal="center"/>
    </xf>
    <xf numFmtId="0" fontId="7" fillId="14" borderId="3" xfId="0" applyFont="1" applyFill="1" applyBorder="1" applyAlignment="1" applyProtection="1">
      <alignment horizontal="center" vertical="center"/>
    </xf>
    <xf numFmtId="0" fontId="7" fillId="0" borderId="3" xfId="0" applyFont="1" applyFill="1" applyBorder="1" applyAlignment="1" applyProtection="1">
      <alignment horizontal="center"/>
    </xf>
    <xf numFmtId="0" fontId="7" fillId="16" borderId="3" xfId="0" applyFont="1" applyFill="1" applyBorder="1" applyAlignment="1" applyProtection="1">
      <alignment horizontal="center"/>
    </xf>
    <xf numFmtId="0" fontId="7" fillId="0" borderId="3" xfId="0" applyFont="1" applyFill="1" applyBorder="1" applyAlignment="1" applyProtection="1">
      <alignment horizontal="left" wrapText="1"/>
    </xf>
    <xf numFmtId="0" fontId="7" fillId="14" borderId="3" xfId="0" applyFont="1" applyFill="1" applyBorder="1" applyAlignment="1" applyProtection="1">
      <alignment horizontal="center"/>
    </xf>
    <xf numFmtId="0" fontId="7" fillId="0" borderId="0" xfId="0" applyFont="1" applyBorder="1" applyAlignment="1" applyProtection="1">
      <alignment horizontal="left"/>
    </xf>
    <xf numFmtId="1" fontId="7" fillId="0" borderId="3" xfId="0" applyNumberFormat="1" applyFont="1" applyFill="1" applyBorder="1" applyAlignment="1" applyProtection="1">
      <alignment horizontal="center"/>
    </xf>
    <xf numFmtId="10" fontId="7" fillId="8" borderId="3" xfId="0" applyNumberFormat="1" applyFont="1" applyFill="1" applyBorder="1" applyAlignment="1" applyProtection="1">
      <alignment horizontal="center"/>
    </xf>
    <xf numFmtId="9" fontId="7" fillId="14" borderId="3" xfId="0" applyNumberFormat="1" applyFont="1" applyFill="1" applyBorder="1" applyAlignment="1" applyProtection="1">
      <alignment horizontal="center"/>
    </xf>
    <xf numFmtId="0" fontId="7" fillId="0" borderId="3" xfId="0" applyFont="1" applyFill="1" applyBorder="1" applyAlignment="1" applyProtection="1">
      <alignment horizontal="left"/>
    </xf>
    <xf numFmtId="10" fontId="7" fillId="0" borderId="3" xfId="0" applyNumberFormat="1" applyFont="1" applyFill="1" applyBorder="1" applyAlignment="1" applyProtection="1">
      <alignment horizontal="center"/>
    </xf>
    <xf numFmtId="0" fontId="18" fillId="0" borderId="0" xfId="0" applyFont="1" applyProtection="1"/>
    <xf numFmtId="0" fontId="49" fillId="0" borderId="0" xfId="2" applyFont="1" applyBorder="1" applyAlignment="1" applyProtection="1">
      <alignment horizontal="left" wrapText="1"/>
    </xf>
    <xf numFmtId="0" fontId="7" fillId="0" borderId="0" xfId="0" applyFont="1" applyFill="1" applyBorder="1" applyProtection="1"/>
    <xf numFmtId="0" fontId="7" fillId="0" borderId="0" xfId="1" applyFont="1" applyFill="1" applyBorder="1" applyAlignment="1">
      <alignment horizontal="left" vertical="top" wrapText="1"/>
    </xf>
    <xf numFmtId="1" fontId="7" fillId="8" borderId="3" xfId="0" applyNumberFormat="1" applyFont="1" applyFill="1" applyBorder="1" applyAlignment="1" applyProtection="1">
      <alignment horizontal="center" vertical="center"/>
    </xf>
    <xf numFmtId="1" fontId="9" fillId="0" borderId="3" xfId="0" applyNumberFormat="1" applyFont="1" applyBorder="1" applyAlignment="1" applyProtection="1">
      <alignment horizontal="center"/>
    </xf>
    <xf numFmtId="0" fontId="34" fillId="4" borderId="0" xfId="1" applyFont="1" applyFill="1" applyBorder="1" applyAlignment="1"/>
    <xf numFmtId="0" fontId="18" fillId="8" borderId="0" xfId="1" applyFont="1" applyFill="1" applyBorder="1" applyAlignment="1">
      <alignment vertical="center" wrapText="1"/>
    </xf>
    <xf numFmtId="0" fontId="7" fillId="8" borderId="0" xfId="1" applyFont="1" applyFill="1" applyBorder="1" applyAlignment="1"/>
    <xf numFmtId="0" fontId="34" fillId="4" borderId="0" xfId="1" applyFont="1" applyFill="1" applyBorder="1" applyAlignment="1">
      <alignment vertical="center" wrapText="1"/>
    </xf>
    <xf numFmtId="0" fontId="7" fillId="0" borderId="0" xfId="1" applyFont="1" applyBorder="1" applyAlignment="1">
      <alignment vertical="center" wrapText="1"/>
    </xf>
    <xf numFmtId="0" fontId="32" fillId="4" borderId="0" xfId="1" applyFont="1" applyFill="1" applyBorder="1" applyAlignment="1"/>
    <xf numFmtId="0" fontId="18" fillId="0" borderId="0" xfId="1" applyFont="1" applyBorder="1" applyAlignment="1">
      <alignment horizontal="center" wrapText="1"/>
    </xf>
    <xf numFmtId="0" fontId="37" fillId="20" borderId="104" xfId="0" applyFont="1" applyFill="1" applyBorder="1" applyAlignment="1" applyProtection="1">
      <alignment wrapText="1"/>
      <protection locked="0"/>
    </xf>
    <xf numFmtId="0" fontId="7" fillId="20" borderId="100" xfId="0" applyFont="1" applyFill="1" applyBorder="1" applyAlignment="1" applyProtection="1">
      <alignment horizontal="center" vertical="center"/>
      <protection locked="0"/>
    </xf>
    <xf numFmtId="0" fontId="7" fillId="8" borderId="104" xfId="0" applyFont="1" applyFill="1" applyBorder="1" applyAlignment="1" applyProtection="1">
      <alignment horizontal="center" vertical="center"/>
    </xf>
    <xf numFmtId="0" fontId="7" fillId="8" borderId="59"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41" xfId="0" applyFont="1" applyFill="1" applyBorder="1" applyAlignment="1" applyProtection="1">
      <alignment horizontal="center" vertical="center"/>
    </xf>
    <xf numFmtId="0" fontId="7" fillId="8" borderId="100" xfId="0" applyFont="1" applyFill="1" applyBorder="1" applyAlignment="1" applyProtection="1">
      <alignment horizontal="center" vertical="center"/>
    </xf>
    <xf numFmtId="0" fontId="7" fillId="8" borderId="0" xfId="0" applyFont="1" applyFill="1" applyBorder="1" applyAlignment="1" applyProtection="1">
      <alignment horizontal="center" vertical="center"/>
      <protection locked="0"/>
    </xf>
    <xf numFmtId="0" fontId="7" fillId="8" borderId="104" xfId="0" applyFont="1" applyFill="1" applyBorder="1" applyAlignment="1" applyProtection="1">
      <alignment horizontal="center" vertical="center"/>
      <protection locked="0"/>
    </xf>
    <xf numFmtId="0" fontId="7" fillId="8" borderId="96" xfId="0" applyFont="1" applyFill="1" applyBorder="1" applyAlignment="1" applyProtection="1">
      <alignment horizontal="center" vertical="center"/>
      <protection locked="0"/>
    </xf>
    <xf numFmtId="0" fontId="11" fillId="23" borderId="3" xfId="0" applyFont="1" applyFill="1" applyBorder="1" applyAlignment="1">
      <alignment horizontal="center" wrapText="1"/>
    </xf>
    <xf numFmtId="0" fontId="12" fillId="3" borderId="3" xfId="0" applyFont="1" applyFill="1" applyBorder="1" applyAlignment="1">
      <alignment horizontal="center" vertical="center" wrapText="1"/>
    </xf>
    <xf numFmtId="0" fontId="54" fillId="0" borderId="3" xfId="0" applyFont="1" applyBorder="1" applyAlignment="1">
      <alignment wrapText="1"/>
    </xf>
    <xf numFmtId="0" fontId="12" fillId="25" borderId="3" xfId="0" applyFont="1" applyFill="1" applyBorder="1" applyAlignment="1">
      <alignment vertical="center" wrapText="1"/>
    </xf>
    <xf numFmtId="0" fontId="12" fillId="25" borderId="3"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1" fillId="0" borderId="35" xfId="0" applyFont="1" applyBorder="1"/>
    <xf numFmtId="0" fontId="11" fillId="0" borderId="36" xfId="0" applyFont="1" applyBorder="1"/>
    <xf numFmtId="0" fontId="11" fillId="0" borderId="34" xfId="0" applyFont="1" applyBorder="1"/>
    <xf numFmtId="0" fontId="11" fillId="0" borderId="36" xfId="0" applyFont="1" applyFill="1" applyBorder="1"/>
    <xf numFmtId="0" fontId="11" fillId="0" borderId="34" xfId="0" applyFont="1" applyFill="1" applyBorder="1"/>
    <xf numFmtId="0" fontId="11" fillId="0" borderId="35" xfId="0" applyFont="1" applyFill="1" applyBorder="1"/>
    <xf numFmtId="0" fontId="12" fillId="26" borderId="3" xfId="0" applyFont="1" applyFill="1" applyBorder="1" applyAlignment="1">
      <alignment horizontal="center" vertical="center" wrapText="1"/>
    </xf>
    <xf numFmtId="0" fontId="12" fillId="26" borderId="3" xfId="0" applyFont="1" applyFill="1" applyBorder="1" applyAlignment="1">
      <alignment horizontal="center" wrapText="1"/>
    </xf>
    <xf numFmtId="0" fontId="11" fillId="0" borderId="0" xfId="0" applyFont="1"/>
    <xf numFmtId="0" fontId="12" fillId="0" borderId="3" xfId="0" applyFont="1" applyBorder="1" applyAlignment="1">
      <alignment vertical="center" wrapText="1"/>
    </xf>
    <xf numFmtId="0" fontId="11" fillId="0" borderId="3" xfId="0" applyFont="1" applyFill="1" applyBorder="1" applyAlignment="1">
      <alignment vertical="top" wrapText="1"/>
    </xf>
    <xf numFmtId="0" fontId="12" fillId="0" borderId="3" xfId="0" applyFont="1" applyBorder="1" applyAlignment="1">
      <alignment horizontal="left" vertical="center" wrapText="1"/>
    </xf>
    <xf numFmtId="0" fontId="12" fillId="0" borderId="3" xfId="0" applyFont="1" applyBorder="1" applyAlignment="1">
      <alignment horizontal="center" vertical="center" textRotation="90"/>
    </xf>
    <xf numFmtId="0" fontId="12" fillId="0" borderId="3" xfId="0" applyFont="1" applyFill="1" applyBorder="1" applyAlignment="1">
      <alignment vertical="center" wrapText="1"/>
    </xf>
    <xf numFmtId="0" fontId="12" fillId="27" borderId="36" xfId="0" applyFont="1" applyFill="1" applyBorder="1" applyAlignment="1">
      <alignment horizontal="center" vertical="center" wrapText="1"/>
    </xf>
    <xf numFmtId="0" fontId="12" fillId="27" borderId="36" xfId="0" applyFont="1" applyFill="1" applyBorder="1" applyAlignment="1">
      <alignment horizontal="center" wrapText="1"/>
    </xf>
    <xf numFmtId="164" fontId="12" fillId="27" borderId="0" xfId="0" applyNumberFormat="1" applyFont="1" applyFill="1" applyBorder="1" applyAlignment="1">
      <alignment vertical="center" wrapText="1"/>
    </xf>
    <xf numFmtId="0" fontId="12" fillId="27" borderId="3" xfId="0" applyFont="1" applyFill="1" applyBorder="1" applyAlignment="1">
      <alignment horizontal="center" vertical="center" wrapText="1"/>
    </xf>
    <xf numFmtId="0" fontId="11" fillId="0" borderId="3" xfId="0" applyFont="1" applyBorder="1" applyAlignment="1">
      <alignment vertical="top" wrapText="1"/>
    </xf>
    <xf numFmtId="0" fontId="12" fillId="28" borderId="3" xfId="0" applyFont="1" applyFill="1" applyBorder="1" applyAlignment="1">
      <alignment horizontal="center" vertical="center" textRotation="90" wrapText="1"/>
    </xf>
    <xf numFmtId="0" fontId="12" fillId="28" borderId="3" xfId="0" applyFont="1" applyFill="1" applyBorder="1" applyAlignment="1">
      <alignment horizontal="center" vertical="center" wrapText="1"/>
    </xf>
    <xf numFmtId="0" fontId="12" fillId="0" borderId="35" xfId="0" applyFont="1" applyBorder="1" applyAlignment="1">
      <alignment vertical="center" wrapText="1"/>
    </xf>
    <xf numFmtId="0" fontId="12" fillId="29" borderId="3" xfId="0" applyFont="1" applyFill="1" applyBorder="1" applyAlignment="1">
      <alignment horizontal="center" vertical="center" wrapText="1"/>
    </xf>
    <xf numFmtId="0" fontId="11" fillId="0" borderId="36" xfId="0" applyFont="1" applyFill="1" applyBorder="1" applyAlignment="1">
      <alignment vertical="top" wrapText="1"/>
    </xf>
    <xf numFmtId="0" fontId="12" fillId="23" borderId="3" xfId="0" applyFont="1" applyFill="1" applyBorder="1" applyAlignment="1">
      <alignment vertical="center"/>
    </xf>
    <xf numFmtId="0" fontId="12" fillId="23" borderId="3" xfId="0" applyFont="1" applyFill="1" applyBorder="1" applyAlignment="1">
      <alignment horizontal="center" vertical="center" wrapText="1"/>
    </xf>
    <xf numFmtId="0" fontId="11" fillId="0" borderId="100" xfId="0" applyFont="1" applyBorder="1" applyAlignment="1">
      <alignment horizontal="center"/>
    </xf>
    <xf numFmtId="0" fontId="12" fillId="23" borderId="34" xfId="0" applyFont="1" applyFill="1" applyBorder="1" applyAlignment="1">
      <alignment horizontal="center" vertical="center"/>
    </xf>
    <xf numFmtId="0" fontId="11" fillId="0" borderId="0" xfId="0" applyFont="1" applyProtection="1">
      <protection locked="0"/>
    </xf>
    <xf numFmtId="0" fontId="12" fillId="24" borderId="3" xfId="0" applyFont="1" applyFill="1" applyBorder="1" applyAlignment="1">
      <alignment vertical="center"/>
    </xf>
    <xf numFmtId="0" fontId="11" fillId="24" borderId="3"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36"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24" borderId="3" xfId="0" applyFont="1" applyFill="1" applyBorder="1" applyAlignment="1">
      <alignment vertical="center" wrapText="1"/>
    </xf>
    <xf numFmtId="0" fontId="11" fillId="0" borderId="36" xfId="0" applyFont="1" applyBorder="1" applyAlignment="1">
      <alignment vertical="top" wrapText="1"/>
    </xf>
    <xf numFmtId="0" fontId="11" fillId="0" borderId="34" xfId="0" applyFont="1" applyBorder="1" applyAlignment="1">
      <alignment vertical="top" wrapText="1"/>
    </xf>
    <xf numFmtId="0" fontId="11" fillId="24" borderId="35" xfId="0" applyFont="1" applyFill="1" applyBorder="1" applyAlignment="1">
      <alignment horizontal="center" vertical="center" wrapText="1"/>
    </xf>
    <xf numFmtId="0" fontId="11" fillId="24" borderId="36" xfId="0" applyFont="1" applyFill="1" applyBorder="1" applyAlignment="1">
      <alignment vertical="center" wrapText="1"/>
    </xf>
    <xf numFmtId="0" fontId="11" fillId="24" borderId="34" xfId="0" applyFont="1" applyFill="1" applyBorder="1" applyAlignment="1">
      <alignment vertical="center" wrapText="1"/>
    </xf>
    <xf numFmtId="0" fontId="12" fillId="0" borderId="35" xfId="0" applyFont="1" applyFill="1" applyBorder="1" applyAlignment="1">
      <alignment horizontal="left" vertical="center"/>
    </xf>
    <xf numFmtId="0" fontId="11" fillId="24" borderId="36" xfId="0" applyFont="1" applyFill="1" applyBorder="1" applyAlignment="1">
      <alignment horizontal="center" vertical="center" wrapText="1"/>
    </xf>
    <xf numFmtId="0" fontId="11" fillId="24" borderId="34" xfId="0" applyFont="1" applyFill="1" applyBorder="1" applyAlignment="1">
      <alignment horizontal="center" vertical="center" wrapText="1"/>
    </xf>
    <xf numFmtId="0" fontId="12" fillId="0" borderId="35" xfId="0" applyFont="1" applyBorder="1" applyAlignment="1">
      <alignment horizontal="left" vertical="center" wrapText="1"/>
    </xf>
    <xf numFmtId="0" fontId="12" fillId="0" borderId="0" xfId="0" applyFont="1" applyFill="1"/>
    <xf numFmtId="0" fontId="12" fillId="0" borderId="0" xfId="0" applyFont="1" applyFill="1" applyAlignment="1">
      <alignment horizontal="center"/>
    </xf>
    <xf numFmtId="0" fontId="12" fillId="0" borderId="0" xfId="0" applyFont="1"/>
    <xf numFmtId="0" fontId="11" fillId="0" borderId="0" xfId="0" applyFont="1" applyFill="1"/>
    <xf numFmtId="0" fontId="12" fillId="6" borderId="3" xfId="0" applyFont="1" applyFill="1" applyBorder="1"/>
    <xf numFmtId="0" fontId="12" fillId="30" borderId="3" xfId="0" applyFont="1" applyFill="1" applyBorder="1" applyAlignment="1">
      <alignment horizontal="center"/>
    </xf>
    <xf numFmtId="0" fontId="12" fillId="31" borderId="3" xfId="0" applyFont="1" applyFill="1" applyBorder="1"/>
    <xf numFmtId="0" fontId="12" fillId="30" borderId="3" xfId="0" applyFont="1" applyFill="1" applyBorder="1"/>
    <xf numFmtId="0" fontId="11" fillId="8" borderId="3"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30" borderId="3" xfId="0" applyFont="1" applyFill="1" applyBorder="1" applyAlignment="1" applyProtection="1">
      <alignment horizontal="center" vertical="center"/>
    </xf>
    <xf numFmtId="0" fontId="11" fillId="30" borderId="25" xfId="0" applyFont="1" applyFill="1" applyBorder="1" applyAlignment="1" applyProtection="1">
      <alignment horizontal="center" vertical="center"/>
    </xf>
    <xf numFmtId="165" fontId="11" fillId="8" borderId="3" xfId="0" applyNumberFormat="1" applyFont="1" applyFill="1" applyBorder="1" applyAlignment="1" applyProtection="1">
      <alignment horizontal="center" vertical="center"/>
    </xf>
    <xf numFmtId="165" fontId="11" fillId="0" borderId="3" xfId="0" applyNumberFormat="1" applyFont="1" applyFill="1" applyBorder="1" applyAlignment="1" applyProtection="1">
      <alignment horizontal="center" vertical="center"/>
    </xf>
    <xf numFmtId="165" fontId="11" fillId="30" borderId="3" xfId="0" applyNumberFormat="1" applyFont="1" applyFill="1" applyBorder="1" applyAlignment="1" applyProtection="1">
      <alignment horizontal="center" vertical="center"/>
    </xf>
    <xf numFmtId="165" fontId="11" fillId="30" borderId="25" xfId="0" applyNumberFormat="1" applyFont="1" applyFill="1" applyBorder="1" applyAlignment="1" applyProtection="1">
      <alignment horizontal="center" vertical="center"/>
    </xf>
    <xf numFmtId="0" fontId="12" fillId="32" borderId="0" xfId="0" applyFont="1" applyFill="1"/>
    <xf numFmtId="0" fontId="12" fillId="30" borderId="0" xfId="0" applyFont="1" applyFill="1"/>
    <xf numFmtId="0" fontId="12" fillId="30" borderId="0" xfId="0" applyFont="1" applyFill="1" applyAlignment="1">
      <alignment horizontal="center"/>
    </xf>
    <xf numFmtId="0" fontId="11" fillId="30" borderId="0" xfId="0" applyFont="1" applyFill="1"/>
    <xf numFmtId="0" fontId="11" fillId="9" borderId="0" xfId="0" applyFont="1" applyFill="1"/>
    <xf numFmtId="0" fontId="12" fillId="17" borderId="0" xfId="0" applyFont="1" applyFill="1"/>
    <xf numFmtId="0" fontId="11" fillId="33" borderId="0" xfId="0" applyFont="1" applyFill="1"/>
    <xf numFmtId="0" fontId="11" fillId="30" borderId="0" xfId="0" applyFont="1" applyFill="1" applyAlignment="1">
      <alignment horizontal="center"/>
    </xf>
    <xf numFmtId="0" fontId="11" fillId="0" borderId="0" xfId="0" applyFont="1" applyFill="1" applyAlignment="1">
      <alignment horizontal="center"/>
    </xf>
    <xf numFmtId="0" fontId="11" fillId="33" borderId="0" xfId="0" applyFont="1" applyFill="1" applyAlignment="1">
      <alignment horizontal="center"/>
    </xf>
    <xf numFmtId="0" fontId="11" fillId="32" borderId="0" xfId="0" applyFont="1" applyFill="1"/>
    <xf numFmtId="0" fontId="12" fillId="33" borderId="0" xfId="0" applyFont="1" applyFill="1" applyAlignment="1">
      <alignment horizontal="center"/>
    </xf>
    <xf numFmtId="0" fontId="35" fillId="0" borderId="0" xfId="0" applyFont="1" applyFill="1"/>
    <xf numFmtId="0" fontId="35" fillId="0" borderId="0" xfId="0" applyFont="1" applyFill="1" applyAlignment="1">
      <alignment horizontal="center"/>
    </xf>
    <xf numFmtId="0" fontId="2" fillId="0" borderId="0" xfId="0" applyFont="1" applyFill="1"/>
    <xf numFmtId="0" fontId="35" fillId="0" borderId="0" xfId="0" applyFont="1"/>
    <xf numFmtId="0" fontId="2" fillId="0" borderId="0" xfId="0" applyFont="1"/>
    <xf numFmtId="0" fontId="35" fillId="6" borderId="3" xfId="0" applyFont="1" applyFill="1" applyBorder="1"/>
    <xf numFmtId="0" fontId="35" fillId="30" borderId="3" xfId="0" applyFont="1" applyFill="1" applyBorder="1" applyAlignment="1">
      <alignment horizontal="center"/>
    </xf>
    <xf numFmtId="0" fontId="35" fillId="31" borderId="3" xfId="0" applyFont="1" applyFill="1" applyBorder="1"/>
    <xf numFmtId="0" fontId="35" fillId="30" borderId="3" xfId="0" applyFont="1" applyFill="1" applyBorder="1"/>
    <xf numFmtId="0" fontId="2" fillId="8" borderId="3"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3" xfId="0" applyFont="1" applyFill="1" applyBorder="1" applyAlignment="1" applyProtection="1">
      <alignment horizontal="center" vertical="center"/>
    </xf>
    <xf numFmtId="0" fontId="2" fillId="30" borderId="3" xfId="0" applyFont="1" applyFill="1" applyBorder="1" applyAlignment="1" applyProtection="1">
      <alignment horizontal="center" vertical="center"/>
    </xf>
    <xf numFmtId="0" fontId="2" fillId="30" borderId="25" xfId="0" applyFont="1" applyFill="1" applyBorder="1" applyAlignment="1" applyProtection="1">
      <alignment horizontal="center" vertical="center"/>
    </xf>
    <xf numFmtId="165" fontId="2" fillId="8" borderId="3" xfId="0" applyNumberFormat="1" applyFont="1" applyFill="1" applyBorder="1" applyAlignment="1" applyProtection="1">
      <alignment horizontal="center" vertical="center"/>
    </xf>
    <xf numFmtId="165" fontId="2" fillId="0" borderId="3" xfId="0" applyNumberFormat="1" applyFont="1" applyFill="1" applyBorder="1" applyAlignment="1" applyProtection="1">
      <alignment horizontal="center" vertical="center"/>
    </xf>
    <xf numFmtId="165" fontId="2" fillId="30" borderId="3" xfId="0" applyNumberFormat="1" applyFont="1" applyFill="1" applyBorder="1" applyAlignment="1" applyProtection="1">
      <alignment horizontal="center" vertical="center"/>
    </xf>
    <xf numFmtId="165" fontId="2" fillId="30" borderId="25" xfId="0" applyNumberFormat="1" applyFont="1" applyFill="1" applyBorder="1" applyAlignment="1" applyProtection="1">
      <alignment horizontal="center" vertical="center"/>
    </xf>
    <xf numFmtId="0" fontId="35" fillId="32" borderId="0" xfId="0" applyFont="1" applyFill="1"/>
    <xf numFmtId="0" fontId="35" fillId="30" borderId="0" xfId="0" applyFont="1" applyFill="1"/>
    <xf numFmtId="0" fontId="35" fillId="30" borderId="0" xfId="0" applyFont="1" applyFill="1" applyAlignment="1">
      <alignment horizontal="center"/>
    </xf>
    <xf numFmtId="0" fontId="2" fillId="33" borderId="0" xfId="0" applyFont="1" applyFill="1"/>
    <xf numFmtId="0" fontId="2" fillId="0" borderId="0" xfId="0" applyFont="1" applyFill="1" applyAlignment="1">
      <alignment horizontal="center"/>
    </xf>
    <xf numFmtId="0" fontId="2" fillId="30" borderId="0" xfId="0" applyFont="1" applyFill="1"/>
    <xf numFmtId="0" fontId="2" fillId="30" borderId="0" xfId="0" applyFont="1" applyFill="1" applyAlignment="1">
      <alignment horizontal="center"/>
    </xf>
    <xf numFmtId="0" fontId="35" fillId="17" borderId="0" xfId="0" applyFont="1" applyFill="1"/>
    <xf numFmtId="0" fontId="2" fillId="32" borderId="0" xfId="0" applyFont="1" applyFill="1"/>
    <xf numFmtId="0" fontId="2" fillId="22" borderId="0" xfId="0" applyFont="1" applyFill="1"/>
    <xf numFmtId="0" fontId="2" fillId="22" borderId="0" xfId="0" applyFont="1" applyFill="1" applyAlignment="1">
      <alignment horizontal="center"/>
    </xf>
    <xf numFmtId="0" fontId="2" fillId="34" borderId="0" xfId="0" applyFont="1" applyFill="1"/>
    <xf numFmtId="0" fontId="11" fillId="0" borderId="35" xfId="0" applyFont="1" applyFill="1" applyBorder="1" applyAlignment="1">
      <alignment vertical="top" wrapText="1"/>
    </xf>
    <xf numFmtId="0" fontId="11" fillId="0" borderId="36" xfId="0" applyFont="1" applyFill="1" applyBorder="1" applyAlignment="1">
      <alignment vertical="top" wrapText="1"/>
    </xf>
    <xf numFmtId="0" fontId="11" fillId="0" borderId="34" xfId="0" applyFont="1" applyFill="1" applyBorder="1" applyAlignment="1">
      <alignment vertical="top" wrapText="1"/>
    </xf>
    <xf numFmtId="0" fontId="12" fillId="28" borderId="3"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0" borderId="35" xfId="0" applyFont="1" applyBorder="1" applyAlignment="1">
      <alignment horizontal="left" vertical="center" wrapText="1"/>
    </xf>
    <xf numFmtId="0" fontId="9" fillId="23"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21" fillId="0" borderId="0" xfId="0" applyFont="1" applyAlignment="1">
      <alignment vertical="top" wrapText="1"/>
    </xf>
    <xf numFmtId="0" fontId="7" fillId="0" borderId="35" xfId="0" applyFont="1" applyBorder="1" applyAlignment="1">
      <alignment horizontal="center" vertical="center" wrapText="1"/>
    </xf>
    <xf numFmtId="0" fontId="21" fillId="0" borderId="103" xfId="0" applyFont="1" applyBorder="1" applyAlignment="1">
      <alignment vertical="top" wrapText="1"/>
    </xf>
    <xf numFmtId="0" fontId="1" fillId="0" borderId="0" xfId="0" applyFont="1" applyAlignment="1">
      <alignment wrapText="1"/>
    </xf>
    <xf numFmtId="0" fontId="7" fillId="0" borderId="0" xfId="0" applyFont="1" applyAlignment="1">
      <alignment wrapText="1"/>
    </xf>
    <xf numFmtId="0" fontId="21" fillId="0" borderId="0" xfId="0" applyFont="1" applyAlignment="1">
      <alignment wrapText="1"/>
    </xf>
    <xf numFmtId="0" fontId="1" fillId="0" borderId="103" xfId="0" applyFont="1" applyBorder="1" applyAlignment="1">
      <alignment wrapText="1"/>
    </xf>
    <xf numFmtId="0" fontId="1" fillId="0" borderId="37" xfId="0" applyFont="1" applyBorder="1" applyAlignment="1">
      <alignment wrapText="1"/>
    </xf>
    <xf numFmtId="0" fontId="7" fillId="0" borderId="103" xfId="0" applyFont="1" applyBorder="1" applyAlignment="1">
      <alignment vertical="top" wrapText="1"/>
    </xf>
    <xf numFmtId="0" fontId="1" fillId="0" borderId="103" xfId="0" applyFont="1" applyBorder="1" applyAlignment="1">
      <alignment vertical="top" wrapText="1"/>
    </xf>
    <xf numFmtId="0" fontId="21" fillId="0" borderId="0" xfId="0" applyFont="1" applyBorder="1" applyAlignment="1">
      <alignment vertical="top" wrapText="1"/>
    </xf>
    <xf numFmtId="0" fontId="21" fillId="0" borderId="103" xfId="0" applyFont="1" applyBorder="1" applyAlignment="1">
      <alignment wrapText="1"/>
    </xf>
    <xf numFmtId="0" fontId="21" fillId="0" borderId="0" xfId="0" applyFont="1" applyBorder="1" applyAlignment="1">
      <alignment wrapText="1"/>
    </xf>
    <xf numFmtId="0" fontId="1" fillId="0" borderId="0" xfId="0" applyFont="1" applyBorder="1" applyAlignment="1">
      <alignment vertical="top" wrapText="1"/>
    </xf>
    <xf numFmtId="0" fontId="7" fillId="0" borderId="103" xfId="0" applyFont="1" applyBorder="1" applyAlignment="1">
      <alignment wrapText="1"/>
    </xf>
    <xf numFmtId="0" fontId="1" fillId="0" borderId="0" xfId="0" applyFont="1" applyAlignment="1">
      <alignment vertical="top" wrapText="1"/>
    </xf>
    <xf numFmtId="0" fontId="21" fillId="0" borderId="37" xfId="0" applyFont="1" applyBorder="1" applyAlignment="1">
      <alignment wrapText="1"/>
    </xf>
    <xf numFmtId="0" fontId="0" fillId="3" borderId="35" xfId="0" applyFill="1" applyBorder="1" applyAlignment="1">
      <alignment horizontal="center"/>
    </xf>
    <xf numFmtId="0" fontId="0" fillId="0" borderId="0" xfId="0" applyBorder="1"/>
    <xf numFmtId="0" fontId="7" fillId="0" borderId="3" xfId="0" applyFont="1" applyBorder="1" applyAlignment="1">
      <alignment horizontal="center" vertical="center" wrapText="1"/>
    </xf>
    <xf numFmtId="0" fontId="9" fillId="25" borderId="3" xfId="0" applyFont="1" applyFill="1" applyBorder="1" applyAlignment="1">
      <alignment vertical="center" wrapText="1"/>
    </xf>
    <xf numFmtId="0" fontId="9" fillId="25" borderId="3" xfId="0" applyFont="1" applyFill="1" applyBorder="1" applyAlignment="1">
      <alignment horizontal="center" vertical="center" wrapText="1"/>
    </xf>
    <xf numFmtId="0" fontId="1" fillId="0" borderId="36" xfId="0" applyFont="1" applyBorder="1" applyAlignment="1">
      <alignment horizontal="center" vertical="center" wrapText="1" shrinkToFit="1"/>
    </xf>
    <xf numFmtId="0" fontId="1" fillId="0" borderId="36" xfId="0" applyFont="1" applyBorder="1" applyAlignment="1">
      <alignment horizontal="center"/>
    </xf>
    <xf numFmtId="0" fontId="1" fillId="0" borderId="34" xfId="0" applyFont="1" applyBorder="1" applyAlignment="1">
      <alignment horizontal="center" vertical="center" wrapText="1" shrinkToFi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xf>
    <xf numFmtId="0" fontId="9" fillId="26" borderId="3" xfId="0" applyFont="1" applyFill="1" applyBorder="1" applyAlignment="1">
      <alignment horizontal="center" vertical="center" wrapText="1"/>
    </xf>
    <xf numFmtId="0" fontId="9" fillId="26" borderId="3" xfId="0" applyFont="1" applyFill="1" applyBorder="1" applyAlignment="1">
      <alignment horizontal="center" wrapText="1"/>
    </xf>
    <xf numFmtId="0" fontId="9" fillId="26" borderId="3" xfId="0" applyFont="1" applyFill="1" applyBorder="1" applyAlignment="1">
      <alignment horizontal="center"/>
    </xf>
    <xf numFmtId="0" fontId="9" fillId="0" borderId="3" xfId="0" applyFont="1" applyBorder="1" applyAlignment="1">
      <alignment vertical="center" wrapText="1"/>
    </xf>
    <xf numFmtId="0" fontId="7"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3" xfId="0" applyFont="1" applyBorder="1" applyAlignment="1">
      <alignment horizontal="center" vertical="center" textRotation="90"/>
    </xf>
    <xf numFmtId="0" fontId="9" fillId="0" borderId="3" xfId="0" applyFont="1" applyFill="1" applyBorder="1" applyAlignment="1">
      <alignment vertical="center" wrapText="1"/>
    </xf>
    <xf numFmtId="0" fontId="9" fillId="27" borderId="36" xfId="0" applyFont="1" applyFill="1" applyBorder="1" applyAlignment="1">
      <alignment horizontal="center" vertical="center" wrapText="1"/>
    </xf>
    <xf numFmtId="0" fontId="9" fillId="27" borderId="36" xfId="0" applyFont="1" applyFill="1" applyBorder="1" applyAlignment="1">
      <alignment horizontal="center" wrapText="1"/>
    </xf>
    <xf numFmtId="0" fontId="9" fillId="27" borderId="36" xfId="0" applyFont="1" applyFill="1" applyBorder="1" applyAlignment="1">
      <alignment horizontal="center" vertical="center"/>
    </xf>
    <xf numFmtId="0" fontId="9" fillId="27" borderId="3" xfId="0" applyFont="1" applyFill="1" applyBorder="1" applyAlignment="1">
      <alignment horizontal="center" vertical="center" wrapText="1"/>
    </xf>
    <xf numFmtId="0" fontId="0" fillId="0" borderId="3" xfId="0" applyBorder="1" applyAlignment="1">
      <alignment horizontal="center" vertical="center"/>
    </xf>
    <xf numFmtId="0" fontId="9" fillId="28" borderId="3" xfId="0" applyFont="1" applyFill="1" applyBorder="1" applyAlignment="1">
      <alignment horizontal="center" vertical="center" textRotation="90" wrapText="1"/>
    </xf>
    <xf numFmtId="0" fontId="9" fillId="28" borderId="3" xfId="0" applyFont="1" applyFill="1" applyBorder="1" applyAlignment="1">
      <alignment horizontal="center" vertical="center" wrapText="1"/>
    </xf>
    <xf numFmtId="0" fontId="9" fillId="0" borderId="35" xfId="0" applyFont="1" applyBorder="1" applyAlignment="1">
      <alignment vertical="center" wrapText="1"/>
    </xf>
    <xf numFmtId="0" fontId="9" fillId="29" borderId="3" xfId="0" applyFont="1" applyFill="1" applyBorder="1" applyAlignment="1">
      <alignment horizontal="center" vertical="center" wrapText="1"/>
    </xf>
    <xf numFmtId="0" fontId="0" fillId="0" borderId="36" xfId="0" applyFill="1" applyBorder="1" applyAlignment="1">
      <alignment vertical="top" wrapText="1"/>
    </xf>
    <xf numFmtId="0" fontId="9" fillId="0" borderId="104" xfId="0" applyFont="1" applyFill="1" applyBorder="1" applyAlignment="1">
      <alignment vertical="center" wrapText="1"/>
    </xf>
    <xf numFmtId="0" fontId="9" fillId="0" borderId="35" xfId="0" applyFont="1" applyFill="1" applyBorder="1" applyAlignment="1">
      <alignment horizontal="center" vertical="center"/>
    </xf>
    <xf numFmtId="0" fontId="7" fillId="0" borderId="35" xfId="0" applyFont="1" applyFill="1" applyBorder="1" applyAlignment="1">
      <alignment horizontal="center" vertical="center"/>
    </xf>
    <xf numFmtId="0" fontId="0" fillId="0" borderId="3" xfId="0" applyFill="1" applyBorder="1" applyAlignment="1">
      <alignment vertical="top" wrapText="1"/>
    </xf>
    <xf numFmtId="0" fontId="9" fillId="23" borderId="3" xfId="0" applyFont="1" applyFill="1" applyBorder="1" applyAlignment="1">
      <alignment vertical="center"/>
    </xf>
    <xf numFmtId="0" fontId="9" fillId="23" borderId="3" xfId="0" applyFont="1" applyFill="1" applyBorder="1" applyAlignment="1">
      <alignment horizontal="center" vertical="center" wrapText="1"/>
    </xf>
    <xf numFmtId="0" fontId="59" fillId="23" borderId="3" xfId="0" applyFont="1" applyFill="1" applyBorder="1" applyAlignment="1">
      <alignment horizontal="center"/>
    </xf>
    <xf numFmtId="0" fontId="0" fillId="0" borderId="100" xfId="0" applyBorder="1" applyAlignment="1">
      <alignment horizontal="center"/>
    </xf>
    <xf numFmtId="0" fontId="9" fillId="23" borderId="34" xfId="0" applyFont="1" applyFill="1" applyBorder="1" applyAlignment="1">
      <alignment horizontal="center" vertical="center"/>
    </xf>
    <xf numFmtId="0" fontId="9" fillId="0" borderId="3" xfId="0" applyFont="1" applyFill="1" applyBorder="1" applyAlignment="1">
      <alignment horizontal="center" vertical="center"/>
    </xf>
    <xf numFmtId="0" fontId="9" fillId="24" borderId="3" xfId="0" applyFont="1" applyFill="1" applyBorder="1" applyAlignment="1">
      <alignment vertical="center"/>
    </xf>
    <xf numFmtId="0" fontId="9" fillId="24" borderId="3" xfId="0" applyFont="1" applyFill="1" applyBorder="1" applyAlignment="1">
      <alignment horizontal="center" vertical="center" wrapText="1"/>
    </xf>
    <xf numFmtId="0" fontId="59" fillId="24" borderId="3" xfId="0" applyFont="1" applyFill="1" applyBorder="1" applyAlignment="1">
      <alignment horizontal="center"/>
    </xf>
    <xf numFmtId="0" fontId="59" fillId="0" borderId="34" xfId="0" applyFont="1" applyFill="1" applyBorder="1" applyAlignment="1">
      <alignment horizontal="center"/>
    </xf>
    <xf numFmtId="0" fontId="7" fillId="0" borderId="3" xfId="0" applyFont="1" applyBorder="1" applyAlignment="1">
      <alignment vertical="top" wrapText="1"/>
    </xf>
    <xf numFmtId="0" fontId="7" fillId="0" borderId="36" xfId="0" applyFont="1" applyBorder="1" applyAlignment="1">
      <alignment vertical="top" wrapText="1"/>
    </xf>
    <xf numFmtId="0" fontId="0" fillId="0" borderId="34" xfId="0" applyBorder="1" applyAlignment="1">
      <alignment horizontal="center"/>
    </xf>
    <xf numFmtId="0" fontId="0" fillId="0" borderId="3" xfId="0" applyBorder="1" applyAlignment="1">
      <alignment horizontal="center"/>
    </xf>
    <xf numFmtId="0" fontId="7" fillId="0" borderId="34" xfId="0" applyFont="1" applyBorder="1" applyAlignment="1">
      <alignment vertical="top" wrapText="1"/>
    </xf>
    <xf numFmtId="0" fontId="0" fillId="0" borderId="36" xfId="0" applyBorder="1"/>
    <xf numFmtId="0" fontId="0" fillId="0" borderId="104" xfId="0" applyBorder="1"/>
    <xf numFmtId="0" fontId="12" fillId="0" borderId="0" xfId="0" applyFont="1" applyBorder="1" applyAlignment="1">
      <alignment vertical="top" wrapText="1"/>
    </xf>
    <xf numFmtId="0" fontId="0" fillId="0" borderId="0" xfId="0" applyAlignment="1">
      <alignment wrapText="1"/>
    </xf>
    <xf numFmtId="0" fontId="0" fillId="0" borderId="0" xfId="0" applyBorder="1" applyAlignment="1">
      <alignment horizontal="center"/>
    </xf>
    <xf numFmtId="0" fontId="0" fillId="0" borderId="104" xfId="0" applyBorder="1" applyAlignment="1">
      <alignment horizontal="center"/>
    </xf>
    <xf numFmtId="0" fontId="7" fillId="0" borderId="0" xfId="1" applyFont="1" applyFill="1" applyAlignment="1">
      <alignment horizontal="left" vertical="top" wrapText="1"/>
    </xf>
    <xf numFmtId="0" fontId="49" fillId="0" borderId="0" xfId="2" applyFont="1" applyBorder="1" applyAlignment="1" applyProtection="1">
      <alignment horizontal="left" wrapText="1"/>
    </xf>
    <xf numFmtId="0" fontId="34" fillId="4" borderId="25" xfId="0" applyFont="1" applyFill="1" applyBorder="1" applyAlignment="1" applyProtection="1">
      <alignment horizontal="center"/>
    </xf>
    <xf numFmtId="0" fontId="34" fillId="4" borderId="27" xfId="0" applyFont="1" applyFill="1" applyBorder="1" applyAlignment="1" applyProtection="1">
      <alignment horizontal="center"/>
    </xf>
    <xf numFmtId="0" fontId="34" fillId="4" borderId="26" xfId="0" applyFont="1" applyFill="1" applyBorder="1" applyAlignment="1" applyProtection="1">
      <alignment horizontal="center"/>
    </xf>
    <xf numFmtId="0" fontId="12" fillId="9" borderId="25"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9" fillId="8" borderId="25" xfId="0" applyFont="1" applyFill="1" applyBorder="1" applyAlignment="1" applyProtection="1">
      <alignment horizontal="center" vertical="center" wrapText="1"/>
    </xf>
    <xf numFmtId="0" fontId="9" fillId="8" borderId="27" xfId="0" applyFont="1" applyFill="1" applyBorder="1" applyAlignment="1" applyProtection="1">
      <alignment horizontal="center" vertical="center" wrapText="1"/>
    </xf>
    <xf numFmtId="0" fontId="9" fillId="8" borderId="26" xfId="0" applyFont="1" applyFill="1" applyBorder="1" applyAlignment="1" applyProtection="1">
      <alignment horizontal="center" vertical="center" wrapText="1"/>
    </xf>
    <xf numFmtId="0" fontId="7" fillId="20" borderId="25" xfId="0" applyFont="1" applyFill="1" applyBorder="1" applyAlignment="1" applyProtection="1">
      <alignment horizontal="left" vertical="top"/>
      <protection locked="0"/>
    </xf>
    <xf numFmtId="0" fontId="7" fillId="20" borderId="27" xfId="0" applyFont="1" applyFill="1" applyBorder="1" applyAlignment="1" applyProtection="1">
      <alignment horizontal="left" vertical="top"/>
      <protection locked="0"/>
    </xf>
    <xf numFmtId="0" fontId="7" fillId="20" borderId="26" xfId="0" applyFont="1" applyFill="1" applyBorder="1" applyAlignment="1" applyProtection="1">
      <alignment horizontal="left" vertical="top"/>
      <protection locked="0"/>
    </xf>
    <xf numFmtId="0" fontId="7" fillId="20" borderId="25" xfId="0" applyFont="1" applyFill="1" applyBorder="1" applyAlignment="1" applyProtection="1">
      <alignment horizontal="left"/>
      <protection locked="0"/>
    </xf>
    <xf numFmtId="0" fontId="7" fillId="20" borderId="27" xfId="0" applyFont="1" applyFill="1" applyBorder="1" applyAlignment="1" applyProtection="1">
      <alignment horizontal="left"/>
      <protection locked="0"/>
    </xf>
    <xf numFmtId="0" fontId="7" fillId="20" borderId="26" xfId="0" applyFont="1" applyFill="1" applyBorder="1" applyAlignment="1" applyProtection="1">
      <alignment horizontal="left"/>
      <protection locked="0"/>
    </xf>
    <xf numFmtId="0" fontId="7" fillId="20" borderId="25" xfId="0" applyFont="1" applyFill="1" applyBorder="1" applyAlignment="1" applyProtection="1">
      <alignment horizontal="left"/>
    </xf>
    <xf numFmtId="0" fontId="7" fillId="20" borderId="27" xfId="0" applyFont="1" applyFill="1" applyBorder="1" applyAlignment="1" applyProtection="1">
      <alignment horizontal="left"/>
    </xf>
    <xf numFmtId="0" fontId="7" fillId="20" borderId="26" xfId="0" applyFont="1" applyFill="1" applyBorder="1" applyAlignment="1" applyProtection="1">
      <alignment horizontal="left"/>
    </xf>
    <xf numFmtId="0" fontId="7" fillId="8" borderId="38" xfId="0" applyFont="1" applyFill="1" applyBorder="1" applyAlignment="1" applyProtection="1">
      <alignment horizontal="center" vertical="center"/>
    </xf>
    <xf numFmtId="0" fontId="7" fillId="8" borderId="104"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103" xfId="0" applyFont="1" applyFill="1" applyBorder="1" applyAlignment="1" applyProtection="1">
      <alignment horizontal="center" vertical="center"/>
    </xf>
    <xf numFmtId="0" fontId="7" fillId="8" borderId="96" xfId="0" applyFont="1" applyFill="1" applyBorder="1" applyAlignment="1" applyProtection="1">
      <alignment horizontal="center" vertical="center"/>
    </xf>
    <xf numFmtId="0" fontId="7" fillId="0" borderId="37" xfId="0" applyFont="1" applyBorder="1" applyAlignment="1" applyProtection="1">
      <alignment horizontal="left" wrapText="1"/>
    </xf>
    <xf numFmtId="0" fontId="7" fillId="0" borderId="0" xfId="0" applyFont="1" applyBorder="1" applyAlignment="1" applyProtection="1">
      <alignment horizontal="left" wrapText="1"/>
    </xf>
    <xf numFmtId="9" fontId="4" fillId="0" borderId="37" xfId="0" applyNumberFormat="1" applyFont="1" applyBorder="1" applyAlignment="1" applyProtection="1">
      <alignment horizontal="left" wrapText="1"/>
    </xf>
    <xf numFmtId="9" fontId="4" fillId="0" borderId="0" xfId="0" applyNumberFormat="1" applyFont="1" applyBorder="1" applyAlignment="1" applyProtection="1">
      <alignment horizontal="left" wrapText="1"/>
    </xf>
    <xf numFmtId="0" fontId="7" fillId="0" borderId="3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9" fillId="0" borderId="25"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6" xfId="0" applyFont="1" applyBorder="1" applyAlignment="1" applyProtection="1">
      <alignment horizontal="center" vertical="center"/>
    </xf>
    <xf numFmtId="0" fontId="7" fillId="8" borderId="105" xfId="0" applyFont="1" applyFill="1" applyBorder="1" applyAlignment="1" applyProtection="1">
      <alignment horizontal="center" vertical="center"/>
    </xf>
    <xf numFmtId="0" fontId="7" fillId="8" borderId="106" xfId="0" applyFont="1" applyFill="1" applyBorder="1" applyAlignment="1" applyProtection="1">
      <alignment horizontal="center" vertical="center"/>
    </xf>
    <xf numFmtId="0" fontId="7" fillId="8" borderId="107" xfId="0" applyFont="1" applyFill="1" applyBorder="1" applyAlignment="1" applyProtection="1">
      <alignment horizontal="center" vertical="center"/>
    </xf>
    <xf numFmtId="0" fontId="7" fillId="8" borderId="60" xfId="0" applyFont="1" applyFill="1" applyBorder="1" applyAlignment="1" applyProtection="1">
      <alignment horizontal="center" vertical="center"/>
    </xf>
    <xf numFmtId="0" fontId="7" fillId="8" borderId="61" xfId="0" applyFont="1" applyFill="1" applyBorder="1" applyAlignment="1" applyProtection="1">
      <alignment horizontal="center" vertical="center"/>
    </xf>
    <xf numFmtId="0" fontId="7" fillId="8" borderId="62" xfId="0" applyFont="1" applyFill="1" applyBorder="1" applyAlignment="1" applyProtection="1">
      <alignment horizontal="center" vertical="center"/>
    </xf>
    <xf numFmtId="0" fontId="7" fillId="8" borderId="63" xfId="0" applyFont="1" applyFill="1" applyBorder="1" applyAlignment="1" applyProtection="1">
      <alignment horizontal="center" vertical="center"/>
    </xf>
    <xf numFmtId="0" fontId="7" fillId="8" borderId="64" xfId="0" applyFont="1" applyFill="1" applyBorder="1" applyAlignment="1" applyProtection="1">
      <alignment horizontal="center" vertical="center"/>
    </xf>
    <xf numFmtId="0" fontId="7" fillId="8" borderId="65" xfId="0" applyFont="1" applyFill="1" applyBorder="1" applyAlignment="1" applyProtection="1">
      <alignment horizontal="center" vertical="center"/>
    </xf>
    <xf numFmtId="0" fontId="11" fillId="8" borderId="27" xfId="0" applyFont="1" applyFill="1" applyBorder="1" applyAlignment="1" applyProtection="1">
      <alignment horizontal="left" wrapText="1"/>
    </xf>
    <xf numFmtId="0" fontId="11" fillId="8" borderId="26" xfId="0" applyFont="1" applyFill="1" applyBorder="1" applyAlignment="1" applyProtection="1">
      <alignment horizontal="left" wrapText="1"/>
    </xf>
    <xf numFmtId="0" fontId="7" fillId="8" borderId="59" xfId="0" applyFont="1" applyFill="1" applyBorder="1" applyAlignment="1" applyProtection="1">
      <alignment horizontal="center" vertical="center"/>
    </xf>
    <xf numFmtId="0" fontId="7" fillId="8" borderId="41" xfId="0" applyFont="1" applyFill="1" applyBorder="1" applyAlignment="1" applyProtection="1">
      <alignment horizontal="center" vertical="center"/>
    </xf>
    <xf numFmtId="0" fontId="7" fillId="8" borderId="100" xfId="0" applyFont="1" applyFill="1" applyBorder="1" applyAlignment="1" applyProtection="1">
      <alignment horizontal="center" vertical="center"/>
    </xf>
    <xf numFmtId="0" fontId="18" fillId="8" borderId="42" xfId="0" applyFont="1" applyFill="1" applyBorder="1" applyAlignment="1" applyProtection="1">
      <alignment horizontal="center"/>
    </xf>
    <xf numFmtId="0" fontId="18" fillId="8" borderId="36" xfId="0" applyFont="1" applyFill="1" applyBorder="1" applyAlignment="1" applyProtection="1">
      <alignment horizontal="center"/>
    </xf>
    <xf numFmtId="0" fontId="18" fillId="8" borderId="69" xfId="0" applyFont="1" applyFill="1" applyBorder="1" applyAlignment="1" applyProtection="1">
      <alignment horizontal="center"/>
    </xf>
    <xf numFmtId="0" fontId="18" fillId="8" borderId="48" xfId="0" applyFont="1" applyFill="1" applyBorder="1" applyAlignment="1" applyProtection="1">
      <alignment horizontal="center"/>
    </xf>
    <xf numFmtId="0" fontId="18" fillId="8" borderId="73" xfId="0" applyFont="1" applyFill="1" applyBorder="1" applyAlignment="1" applyProtection="1">
      <alignment horizontal="center"/>
    </xf>
    <xf numFmtId="0" fontId="18" fillId="8" borderId="74" xfId="0" applyFont="1" applyFill="1" applyBorder="1" applyAlignment="1" applyProtection="1">
      <alignment horizontal="center"/>
    </xf>
    <xf numFmtId="0" fontId="19" fillId="0" borderId="1" xfId="0" applyFont="1" applyBorder="1" applyAlignment="1" applyProtection="1">
      <alignment horizontal="center" textRotation="90"/>
    </xf>
    <xf numFmtId="0" fontId="19" fillId="0" borderId="2" xfId="0" applyFont="1" applyBorder="1" applyAlignment="1" applyProtection="1">
      <alignment horizontal="center" textRotation="90"/>
    </xf>
    <xf numFmtId="0" fontId="19" fillId="0" borderId="8" xfId="0" applyFont="1" applyBorder="1" applyAlignment="1" applyProtection="1">
      <alignment horizontal="center" textRotation="90"/>
    </xf>
    <xf numFmtId="16" fontId="18" fillId="18" borderId="51" xfId="0" applyNumberFormat="1" applyFont="1" applyFill="1" applyBorder="1" applyAlignment="1" applyProtection="1">
      <alignment horizontal="center" textRotation="90"/>
    </xf>
    <xf numFmtId="16" fontId="18" fillId="18" borderId="70" xfId="0" applyNumberFormat="1" applyFont="1" applyFill="1" applyBorder="1" applyAlignment="1" applyProtection="1">
      <alignment horizontal="center" textRotation="90"/>
    </xf>
    <xf numFmtId="16" fontId="18" fillId="18" borderId="71" xfId="0" applyNumberFormat="1" applyFont="1" applyFill="1" applyBorder="1" applyAlignment="1" applyProtection="1">
      <alignment horizontal="center" textRotation="90"/>
    </xf>
    <xf numFmtId="16" fontId="5" fillId="0" borderId="12" xfId="0" applyNumberFormat="1" applyFont="1" applyBorder="1" applyAlignment="1" applyProtection="1">
      <alignment horizontal="center" textRotation="90"/>
    </xf>
    <xf numFmtId="16" fontId="5" fillId="0" borderId="13" xfId="0" applyNumberFormat="1" applyFont="1" applyBorder="1" applyAlignment="1" applyProtection="1">
      <alignment horizontal="center" textRotation="90"/>
    </xf>
    <xf numFmtId="16" fontId="5" fillId="0" borderId="29" xfId="0" applyNumberFormat="1" applyFont="1" applyBorder="1" applyAlignment="1" applyProtection="1">
      <alignment horizontal="center" textRotation="90"/>
    </xf>
    <xf numFmtId="0" fontId="18" fillId="9" borderId="42" xfId="0" applyFont="1" applyFill="1" applyBorder="1" applyAlignment="1" applyProtection="1">
      <alignment horizontal="center" textRotation="90"/>
    </xf>
    <xf numFmtId="0" fontId="18" fillId="9" borderId="36" xfId="0" applyFont="1" applyFill="1" applyBorder="1" applyAlignment="1" applyProtection="1">
      <alignment horizontal="center" textRotation="90"/>
    </xf>
    <xf numFmtId="0" fontId="18" fillId="9" borderId="69" xfId="0" applyFont="1" applyFill="1" applyBorder="1" applyAlignment="1" applyProtection="1">
      <alignment horizontal="center" textRotation="90"/>
    </xf>
    <xf numFmtId="0" fontId="15" fillId="2" borderId="19" xfId="0" applyFont="1" applyFill="1" applyBorder="1" applyAlignment="1" applyProtection="1">
      <alignment horizontal="center" textRotation="90"/>
    </xf>
    <xf numFmtId="0" fontId="15" fillId="2" borderId="15" xfId="0" applyFont="1" applyFill="1" applyBorder="1" applyAlignment="1" applyProtection="1">
      <alignment horizontal="center" textRotation="90"/>
    </xf>
    <xf numFmtId="0" fontId="15" fillId="2" borderId="72" xfId="0" applyFont="1" applyFill="1" applyBorder="1" applyAlignment="1" applyProtection="1">
      <alignment horizontal="center" textRotation="90"/>
    </xf>
    <xf numFmtId="0" fontId="11" fillId="8" borderId="42" xfId="0" applyFont="1" applyFill="1" applyBorder="1" applyAlignment="1" applyProtection="1">
      <alignment horizontal="center" textRotation="90"/>
    </xf>
    <xf numFmtId="0" fontId="11" fillId="8" borderId="36" xfId="0" applyFont="1" applyFill="1" applyBorder="1" applyAlignment="1" applyProtection="1">
      <alignment horizontal="center" textRotation="90"/>
    </xf>
    <xf numFmtId="0" fontId="11" fillId="8" borderId="69" xfId="0" applyFont="1" applyFill="1" applyBorder="1" applyAlignment="1" applyProtection="1">
      <alignment horizontal="center" textRotation="90"/>
    </xf>
    <xf numFmtId="16" fontId="18" fillId="18" borderId="42" xfId="0" applyNumberFormat="1" applyFont="1" applyFill="1" applyBorder="1" applyAlignment="1" applyProtection="1">
      <alignment horizontal="center" textRotation="90"/>
    </xf>
    <xf numFmtId="16" fontId="18" fillId="18" borderId="36" xfId="0" applyNumberFormat="1" applyFont="1" applyFill="1" applyBorder="1" applyAlignment="1" applyProtection="1">
      <alignment horizontal="center" textRotation="90"/>
    </xf>
    <xf numFmtId="16" fontId="18" fillId="18" borderId="69" xfId="0" applyNumberFormat="1" applyFont="1" applyFill="1" applyBorder="1" applyAlignment="1" applyProtection="1">
      <alignment horizontal="center" textRotation="90"/>
    </xf>
    <xf numFmtId="0" fontId="23" fillId="8" borderId="66" xfId="0" applyFont="1" applyFill="1" applyBorder="1" applyAlignment="1" applyProtection="1">
      <alignment horizontal="center"/>
    </xf>
    <xf numFmtId="0" fontId="23" fillId="8" borderId="67" xfId="0" applyFont="1" applyFill="1" applyBorder="1" applyAlignment="1" applyProtection="1">
      <alignment horizontal="center"/>
    </xf>
    <xf numFmtId="0" fontId="23" fillId="8" borderId="68" xfId="0" applyFont="1" applyFill="1" applyBorder="1" applyAlignment="1" applyProtection="1">
      <alignment horizontal="center"/>
    </xf>
    <xf numFmtId="0" fontId="25" fillId="4" borderId="5" xfId="0" applyFont="1" applyFill="1" applyBorder="1" applyAlignment="1" applyProtection="1">
      <alignment horizontal="left"/>
    </xf>
    <xf numFmtId="0" fontId="25" fillId="4" borderId="16" xfId="0" applyFont="1" applyFill="1" applyBorder="1" applyAlignment="1" applyProtection="1">
      <alignment horizontal="left"/>
    </xf>
    <xf numFmtId="0" fontId="25" fillId="4" borderId="81" xfId="0" applyFont="1" applyFill="1" applyBorder="1" applyAlignment="1" applyProtection="1">
      <alignment horizontal="left"/>
    </xf>
    <xf numFmtId="0" fontId="23" fillId="8" borderId="4" xfId="0" applyFont="1" applyFill="1" applyBorder="1" applyAlignment="1" applyProtection="1">
      <alignment horizontal="center"/>
    </xf>
    <xf numFmtId="0" fontId="25" fillId="4" borderId="1" xfId="0" applyFont="1" applyFill="1" applyBorder="1" applyAlignment="1" applyProtection="1">
      <alignment horizontal="left" vertical="center" wrapText="1"/>
    </xf>
    <xf numFmtId="0" fontId="25" fillId="4" borderId="2" xfId="0" applyFont="1" applyFill="1" applyBorder="1" applyAlignment="1" applyProtection="1">
      <alignment horizontal="left" vertical="center"/>
    </xf>
    <xf numFmtId="0" fontId="7" fillId="0" borderId="1" xfId="0" applyFont="1" applyBorder="1" applyAlignment="1" applyProtection="1">
      <alignment horizontal="center" textRotation="90"/>
    </xf>
    <xf numFmtId="0" fontId="7" fillId="0" borderId="2" xfId="0" applyFont="1" applyBorder="1" applyAlignment="1" applyProtection="1">
      <alignment horizontal="center" textRotation="90"/>
    </xf>
    <xf numFmtId="0" fontId="7" fillId="0" borderId="8" xfId="0" applyFont="1" applyBorder="1" applyAlignment="1" applyProtection="1">
      <alignment horizontal="center" textRotation="90"/>
    </xf>
    <xf numFmtId="16" fontId="38" fillId="0" borderId="1" xfId="0" applyNumberFormat="1" applyFont="1" applyBorder="1" applyAlignment="1" applyProtection="1">
      <alignment horizontal="center" textRotation="90"/>
    </xf>
    <xf numFmtId="16" fontId="38" fillId="0" borderId="2" xfId="0" applyNumberFormat="1" applyFont="1" applyBorder="1" applyAlignment="1" applyProtection="1">
      <alignment horizontal="center" textRotation="90"/>
    </xf>
    <xf numFmtId="16" fontId="38" fillId="0" borderId="8" xfId="0" applyNumberFormat="1" applyFont="1" applyBorder="1" applyAlignment="1" applyProtection="1">
      <alignment horizontal="center" textRotation="90"/>
    </xf>
    <xf numFmtId="0" fontId="11" fillId="8" borderId="2" xfId="0" applyFont="1" applyFill="1" applyBorder="1" applyAlignment="1" applyProtection="1">
      <alignment horizontal="center" wrapText="1"/>
    </xf>
    <xf numFmtId="0" fontId="11" fillId="8" borderId="8" xfId="0" applyFont="1" applyFill="1" applyBorder="1" applyAlignment="1" applyProtection="1">
      <alignment horizontal="center" wrapText="1"/>
    </xf>
    <xf numFmtId="0" fontId="9" fillId="8" borderId="4" xfId="0" applyFont="1" applyFill="1" applyBorder="1" applyAlignment="1" applyProtection="1">
      <alignment horizontal="left"/>
    </xf>
    <xf numFmtId="0" fontId="9" fillId="8" borderId="67" xfId="0" applyFont="1" applyFill="1" applyBorder="1" applyAlignment="1" applyProtection="1">
      <alignment horizontal="left"/>
    </xf>
    <xf numFmtId="0" fontId="9" fillId="8" borderId="32" xfId="0" applyFont="1" applyFill="1" applyBorder="1" applyAlignment="1" applyProtection="1">
      <alignment horizontal="left"/>
    </xf>
    <xf numFmtId="0" fontId="19" fillId="20" borderId="4" xfId="0" applyFont="1" applyFill="1" applyBorder="1" applyAlignment="1" applyProtection="1">
      <alignment horizontal="left"/>
      <protection locked="0"/>
    </xf>
    <xf numFmtId="0" fontId="19" fillId="20" borderId="67" xfId="0" applyFont="1" applyFill="1" applyBorder="1" applyAlignment="1" applyProtection="1">
      <alignment horizontal="left"/>
      <protection locked="0"/>
    </xf>
    <xf numFmtId="0" fontId="19" fillId="20" borderId="32" xfId="0" applyFont="1" applyFill="1" applyBorder="1" applyAlignment="1" applyProtection="1">
      <alignment horizontal="left"/>
      <protection locked="0"/>
    </xf>
    <xf numFmtId="0" fontId="9" fillId="20" borderId="4" xfId="0" applyFont="1" applyFill="1" applyBorder="1" applyAlignment="1" applyProtection="1">
      <alignment horizontal="left"/>
      <protection locked="0"/>
    </xf>
    <xf numFmtId="0" fontId="9" fillId="20" borderId="67" xfId="0" applyFont="1" applyFill="1" applyBorder="1" applyAlignment="1" applyProtection="1">
      <alignment horizontal="left"/>
      <protection locked="0"/>
    </xf>
    <xf numFmtId="0" fontId="9" fillId="20" borderId="32" xfId="0" applyFont="1" applyFill="1" applyBorder="1" applyAlignment="1" applyProtection="1">
      <alignment horizontal="left"/>
      <protection locked="0"/>
    </xf>
    <xf numFmtId="0" fontId="18" fillId="8" borderId="42" xfId="0" applyFont="1" applyFill="1" applyBorder="1" applyAlignment="1" applyProtection="1">
      <alignment horizontal="center" textRotation="90"/>
    </xf>
    <xf numFmtId="0" fontId="18" fillId="8" borderId="36" xfId="0" applyFont="1" applyFill="1" applyBorder="1" applyAlignment="1" applyProtection="1">
      <alignment horizontal="center" textRotation="90"/>
    </xf>
    <xf numFmtId="0" fontId="18" fillId="8" borderId="69" xfId="0" applyFont="1" applyFill="1" applyBorder="1" applyAlignment="1" applyProtection="1">
      <alignment horizontal="center" textRotation="90"/>
    </xf>
    <xf numFmtId="0" fontId="19" fillId="20" borderId="4" xfId="0" applyFont="1" applyFill="1" applyBorder="1" applyAlignment="1" applyProtection="1">
      <alignment horizontal="left"/>
    </xf>
    <xf numFmtId="0" fontId="19" fillId="20" borderId="67" xfId="0" applyFont="1" applyFill="1" applyBorder="1" applyAlignment="1" applyProtection="1">
      <alignment horizontal="left"/>
    </xf>
    <xf numFmtId="0" fontId="19" fillId="20" borderId="32" xfId="0" applyFont="1" applyFill="1" applyBorder="1" applyAlignment="1" applyProtection="1">
      <alignment horizontal="left"/>
    </xf>
    <xf numFmtId="0" fontId="9" fillId="20" borderId="4" xfId="0" applyFont="1" applyFill="1" applyBorder="1" applyAlignment="1" applyProtection="1">
      <alignment horizontal="left"/>
    </xf>
    <xf numFmtId="0" fontId="9" fillId="20" borderId="67" xfId="0" applyFont="1" applyFill="1" applyBorder="1" applyAlignment="1" applyProtection="1">
      <alignment horizontal="left"/>
    </xf>
    <xf numFmtId="0" fontId="9" fillId="20" borderId="32" xfId="0" applyFont="1" applyFill="1" applyBorder="1" applyAlignment="1" applyProtection="1">
      <alignment horizontal="left"/>
    </xf>
    <xf numFmtId="0" fontId="12" fillId="23" borderId="25" xfId="0" applyFont="1" applyFill="1" applyBorder="1" applyAlignment="1">
      <alignment horizontal="center" vertical="center" wrapText="1"/>
    </xf>
    <xf numFmtId="0" fontId="11" fillId="23" borderId="27" xfId="0" applyFont="1" applyFill="1" applyBorder="1" applyAlignment="1">
      <alignment horizontal="center" vertical="center" wrapText="1"/>
    </xf>
    <xf numFmtId="0" fontId="12" fillId="0" borderId="35" xfId="0" applyFont="1" applyBorder="1" applyAlignment="1">
      <alignment horizontal="center" vertical="center" textRotation="90" wrapText="1"/>
    </xf>
    <xf numFmtId="0" fontId="12" fillId="0" borderId="36" xfId="0" applyFont="1" applyBorder="1" applyAlignment="1">
      <alignment horizontal="center" vertical="center" textRotation="90"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53" fillId="3" borderId="3" xfId="0" applyFont="1" applyFill="1" applyBorder="1" applyAlignment="1">
      <alignment horizontal="center" vertical="center" wrapText="1"/>
    </xf>
    <xf numFmtId="0" fontId="12" fillId="0" borderId="34" xfId="0" applyFont="1" applyBorder="1" applyAlignment="1">
      <alignment horizontal="left" vertical="center" wrapText="1"/>
    </xf>
    <xf numFmtId="0" fontId="12" fillId="0" borderId="3" xfId="0" applyFont="1" applyBorder="1" applyAlignment="1">
      <alignment horizontal="center" vertical="center" textRotation="90" wrapText="1"/>
    </xf>
    <xf numFmtId="0" fontId="12" fillId="3" borderId="3" xfId="0" applyFont="1" applyFill="1" applyBorder="1" applyAlignment="1">
      <alignment horizontal="center" vertical="center" wrapText="1"/>
    </xf>
    <xf numFmtId="0" fontId="12" fillId="0" borderId="3" xfId="0" applyFont="1" applyBorder="1" applyAlignment="1">
      <alignment vertical="center" wrapText="1"/>
    </xf>
    <xf numFmtId="0" fontId="53" fillId="0" borderId="35" xfId="0" applyFont="1" applyBorder="1" applyAlignment="1">
      <alignment vertical="center" wrapText="1"/>
    </xf>
    <xf numFmtId="0" fontId="53" fillId="0" borderId="36" xfId="0" applyFont="1" applyBorder="1" applyAlignment="1">
      <alignment vertical="center" wrapText="1"/>
    </xf>
    <xf numFmtId="0" fontId="53" fillId="0" borderId="34" xfId="0" applyFont="1" applyBorder="1" applyAlignment="1">
      <alignment vertical="center" wrapText="1"/>
    </xf>
    <xf numFmtId="0" fontId="53" fillId="3" borderId="36" xfId="0" applyFont="1" applyFill="1" applyBorder="1" applyAlignment="1">
      <alignment horizontal="center" vertical="center" wrapText="1"/>
    </xf>
    <xf numFmtId="0" fontId="53" fillId="0" borderId="3" xfId="0" applyFont="1" applyBorder="1" applyAlignment="1">
      <alignment vertical="center" wrapText="1"/>
    </xf>
    <xf numFmtId="0" fontId="53" fillId="0" borderId="35" xfId="0" applyFont="1" applyBorder="1" applyAlignment="1">
      <alignment horizontal="center" vertical="center" textRotation="90"/>
    </xf>
    <xf numFmtId="0" fontId="53" fillId="0" borderId="36" xfId="0" applyFont="1" applyBorder="1" applyAlignment="1">
      <alignment horizontal="center" vertical="center" textRotation="90"/>
    </xf>
    <xf numFmtId="0" fontId="53" fillId="0" borderId="34" xfId="0" applyFont="1" applyBorder="1" applyAlignment="1">
      <alignment horizontal="center" vertical="center" textRotation="90"/>
    </xf>
    <xf numFmtId="0" fontId="53" fillId="0" borderId="3" xfId="0" applyFont="1" applyBorder="1" applyAlignment="1">
      <alignment horizontal="left" vertical="center" wrapText="1"/>
    </xf>
    <xf numFmtId="0" fontId="53" fillId="3" borderId="35" xfId="0" applyFont="1" applyFill="1" applyBorder="1" applyAlignment="1">
      <alignment horizontal="center" vertical="center" wrapText="1"/>
    </xf>
    <xf numFmtId="0" fontId="53" fillId="3" borderId="34" xfId="0" applyFont="1" applyFill="1" applyBorder="1" applyAlignment="1">
      <alignment horizontal="center" vertical="center" wrapText="1"/>
    </xf>
    <xf numFmtId="0" fontId="53" fillId="0" borderId="35" xfId="0" applyFont="1" applyBorder="1" applyAlignment="1">
      <alignment horizontal="left" vertical="center" wrapText="1"/>
    </xf>
    <xf numFmtId="0" fontId="53" fillId="0" borderId="36" xfId="0" applyFont="1" applyBorder="1" applyAlignment="1">
      <alignment horizontal="left" vertical="center" wrapText="1"/>
    </xf>
    <xf numFmtId="0" fontId="53" fillId="0" borderId="34" xfId="0" applyFont="1" applyBorder="1" applyAlignment="1">
      <alignment horizontal="left" vertical="center" wrapText="1"/>
    </xf>
    <xf numFmtId="0" fontId="55" fillId="3" borderId="3" xfId="0" applyFont="1" applyFill="1" applyBorder="1" applyAlignment="1">
      <alignment horizontal="center" vertical="center" wrapText="1"/>
    </xf>
    <xf numFmtId="0" fontId="55" fillId="0" borderId="3" xfId="0" applyFont="1" applyBorder="1" applyAlignment="1">
      <alignment vertical="center" wrapText="1"/>
    </xf>
    <xf numFmtId="0" fontId="55" fillId="3" borderId="36" xfId="0" applyFont="1" applyFill="1" applyBorder="1" applyAlignment="1">
      <alignment horizontal="center" vertical="center" wrapText="1"/>
    </xf>
    <xf numFmtId="0" fontId="55" fillId="3" borderId="3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6" xfId="0" applyFont="1" applyBorder="1" applyAlignment="1">
      <alignment horizontal="center" vertical="center" textRotation="90"/>
    </xf>
    <xf numFmtId="0" fontId="12" fillId="25" borderId="36" xfId="0" applyFont="1" applyFill="1" applyBorder="1" applyAlignment="1">
      <alignment horizontal="center" vertical="center" wrapText="1" shrinkToFit="1"/>
    </xf>
    <xf numFmtId="0" fontId="11" fillId="25" borderId="36" xfId="0" applyFont="1" applyFill="1" applyBorder="1" applyAlignment="1">
      <alignment horizontal="center" vertical="center" wrapText="1" shrinkToFit="1"/>
    </xf>
    <xf numFmtId="0" fontId="11" fillId="25" borderId="34" xfId="0" applyFont="1" applyFill="1" applyBorder="1" applyAlignment="1">
      <alignment horizontal="center" vertical="center" wrapText="1" shrinkToFit="1"/>
    </xf>
    <xf numFmtId="0" fontId="12" fillId="0" borderId="36" xfId="0" applyFont="1" applyBorder="1" applyAlignment="1">
      <alignment vertical="center" wrapText="1" shrinkToFit="1"/>
    </xf>
    <xf numFmtId="0" fontId="11" fillId="0" borderId="36" xfId="0" applyFont="1" applyBorder="1" applyAlignment="1">
      <alignment vertical="center" wrapText="1" shrinkToFit="1"/>
    </xf>
    <xf numFmtId="0" fontId="11" fillId="0" borderId="34" xfId="0" applyFont="1" applyBorder="1" applyAlignment="1">
      <alignment vertical="center" wrapText="1" shrinkToFit="1"/>
    </xf>
    <xf numFmtId="0" fontId="12" fillId="25" borderId="35" xfId="0" applyFont="1" applyFill="1" applyBorder="1" applyAlignment="1">
      <alignment horizontal="center" vertical="center" wrapText="1"/>
    </xf>
    <xf numFmtId="0" fontId="12" fillId="25" borderId="36" xfId="0" applyFont="1" applyFill="1" applyBorder="1" applyAlignment="1">
      <alignment horizontal="center"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0" fontId="53" fillId="0" borderId="35" xfId="0" applyFont="1" applyBorder="1" applyAlignment="1">
      <alignment horizontal="center" vertical="center" textRotation="90" wrapText="1"/>
    </xf>
    <xf numFmtId="0" fontId="53" fillId="0" borderId="36" xfId="0" applyFont="1" applyBorder="1" applyAlignment="1">
      <alignment horizontal="center" vertical="center" textRotation="90" wrapText="1"/>
    </xf>
    <xf numFmtId="0" fontId="53" fillId="3" borderId="59" xfId="0" applyFont="1" applyFill="1" applyBorder="1" applyAlignment="1">
      <alignment horizontal="center" vertical="center" wrapText="1"/>
    </xf>
    <xf numFmtId="0" fontId="53" fillId="3" borderId="41" xfId="0" applyFont="1" applyFill="1" applyBorder="1" applyAlignment="1">
      <alignment horizontal="center" vertical="center" wrapText="1"/>
    </xf>
    <xf numFmtId="0" fontId="53" fillId="0" borderId="59" xfId="0" applyFont="1" applyBorder="1" applyAlignment="1">
      <alignment vertical="center" wrapText="1"/>
    </xf>
    <xf numFmtId="0" fontId="53" fillId="0" borderId="41" xfId="0" applyFont="1" applyBorder="1" applyAlignment="1">
      <alignment vertical="center" wrapText="1"/>
    </xf>
    <xf numFmtId="0" fontId="12" fillId="0" borderId="59" xfId="0" applyFont="1" applyBorder="1" applyAlignment="1">
      <alignment vertical="center" wrapText="1"/>
    </xf>
    <xf numFmtId="0" fontId="12" fillId="0" borderId="41" xfId="0" applyFont="1" applyBorder="1" applyAlignment="1">
      <alignment vertical="center" wrapText="1"/>
    </xf>
    <xf numFmtId="0" fontId="12" fillId="25" borderId="34" xfId="0" applyFont="1" applyFill="1" applyBorder="1" applyAlignment="1">
      <alignment horizontal="center" vertical="center" wrapText="1"/>
    </xf>
    <xf numFmtId="0" fontId="12" fillId="0" borderId="34" xfId="0" applyFont="1" applyBorder="1" applyAlignment="1">
      <alignment vertical="center" wrapText="1"/>
    </xf>
    <xf numFmtId="0" fontId="12" fillId="0" borderId="35" xfId="0" applyFont="1" applyBorder="1" applyAlignment="1">
      <alignment horizontal="center" vertical="center" textRotation="90"/>
    </xf>
    <xf numFmtId="0" fontId="12" fillId="0" borderId="34" xfId="0" applyFont="1" applyBorder="1" applyAlignment="1">
      <alignment horizontal="center" vertical="center" textRotation="90"/>
    </xf>
    <xf numFmtId="0" fontId="12" fillId="0" borderId="35" xfId="0" applyFont="1" applyFill="1" applyBorder="1" applyAlignment="1">
      <alignment vertical="center" wrapText="1"/>
    </xf>
    <xf numFmtId="0" fontId="12" fillId="0" borderId="36" xfId="0" applyFont="1" applyFill="1" applyBorder="1" applyAlignment="1">
      <alignment vertical="center" wrapText="1"/>
    </xf>
    <xf numFmtId="0" fontId="12" fillId="0" borderId="34" xfId="0" applyFont="1" applyBorder="1" applyAlignment="1">
      <alignment horizontal="center" vertical="center" textRotation="90" wrapText="1"/>
    </xf>
    <xf numFmtId="0" fontId="12" fillId="0" borderId="3" xfId="0" applyFont="1" applyBorder="1" applyAlignment="1">
      <alignment horizontal="center" vertical="center" textRotation="90"/>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29" borderId="35" xfId="0" applyFont="1" applyFill="1" applyBorder="1" applyAlignment="1">
      <alignment horizontal="center" vertical="center" wrapText="1"/>
    </xf>
    <xf numFmtId="0" fontId="12" fillId="29" borderId="36" xfId="0" applyFont="1" applyFill="1" applyBorder="1" applyAlignment="1">
      <alignment horizontal="center" vertical="center" wrapText="1"/>
    </xf>
    <xf numFmtId="0" fontId="12" fillId="29" borderId="34" xfId="0" applyFont="1" applyFill="1" applyBorder="1" applyAlignment="1">
      <alignment horizontal="center" vertical="center" wrapText="1"/>
    </xf>
    <xf numFmtId="0" fontId="11" fillId="0" borderId="35" xfId="0" applyFont="1" applyFill="1" applyBorder="1" applyAlignment="1">
      <alignment vertical="top" wrapText="1"/>
    </xf>
    <xf numFmtId="0" fontId="11" fillId="0" borderId="36" xfId="0" applyFont="1" applyFill="1" applyBorder="1" applyAlignment="1">
      <alignment vertical="top" wrapText="1"/>
    </xf>
    <xf numFmtId="0" fontId="11" fillId="0" borderId="34" xfId="0" applyFont="1" applyFill="1" applyBorder="1" applyAlignment="1">
      <alignment vertical="top" wrapText="1"/>
    </xf>
    <xf numFmtId="0" fontId="12" fillId="28" borderId="3" xfId="0" applyFont="1" applyFill="1" applyBorder="1" applyAlignment="1">
      <alignment horizontal="center" vertical="center" wrapText="1"/>
    </xf>
    <xf numFmtId="0" fontId="9" fillId="23" borderId="25" xfId="0" applyFont="1" applyFill="1" applyBorder="1" applyAlignment="1">
      <alignment horizontal="center" vertical="center" wrapText="1"/>
    </xf>
    <xf numFmtId="0" fontId="7" fillId="23" borderId="27" xfId="0" applyFont="1" applyFill="1" applyBorder="1" applyAlignment="1">
      <alignment horizontal="center" vertical="center" wrapText="1"/>
    </xf>
    <xf numFmtId="0" fontId="7" fillId="23" borderId="26" xfId="0" applyFont="1" applyFill="1" applyBorder="1" applyAlignment="1">
      <alignment horizontal="center" vertical="center" wrapText="1"/>
    </xf>
    <xf numFmtId="0" fontId="9" fillId="0" borderId="35" xfId="0" applyFont="1" applyBorder="1" applyAlignment="1">
      <alignment horizontal="center" vertical="center" textRotation="90" wrapText="1"/>
    </xf>
    <xf numFmtId="0" fontId="9" fillId="0" borderId="36" xfId="0" applyFont="1" applyBorder="1" applyAlignment="1">
      <alignment horizontal="center" vertical="center" textRotation="90"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0" fillId="0" borderId="3" xfId="0"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textRotation="180" wrapText="1"/>
    </xf>
    <xf numFmtId="0" fontId="9" fillId="0" borderId="3" xfId="0" applyFont="1" applyBorder="1" applyAlignment="1">
      <alignment horizontal="center" vertical="center" textRotation="90" wrapText="1"/>
    </xf>
    <xf numFmtId="0" fontId="9" fillId="3" borderId="3" xfId="0" applyFont="1" applyFill="1" applyBorder="1" applyAlignment="1">
      <alignment horizontal="center" vertical="center" wrapText="1"/>
    </xf>
    <xf numFmtId="0" fontId="9" fillId="0" borderId="3" xfId="0" applyFont="1" applyBorder="1" applyAlignment="1">
      <alignment vertical="center" wrapText="1"/>
    </xf>
    <xf numFmtId="0" fontId="35" fillId="3" borderId="3" xfId="0" applyFont="1" applyFill="1" applyBorder="1" applyAlignment="1">
      <alignment horizontal="center" vertical="center" wrapText="1"/>
    </xf>
    <xf numFmtId="0" fontId="9" fillId="0" borderId="34" xfId="0" applyFont="1" applyBorder="1" applyAlignment="1">
      <alignment horizontal="lef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34" xfId="0" applyFont="1" applyBorder="1" applyAlignment="1">
      <alignment vertical="center" wrapText="1"/>
    </xf>
    <xf numFmtId="0" fontId="35" fillId="0" borderId="3" xfId="0" applyFont="1" applyBorder="1" applyAlignment="1">
      <alignment vertical="center" wrapText="1"/>
    </xf>
    <xf numFmtId="0" fontId="35" fillId="0" borderId="35" xfId="0" applyFont="1" applyBorder="1" applyAlignment="1">
      <alignment horizontal="center" vertical="center" textRotation="90"/>
    </xf>
    <xf numFmtId="0" fontId="35" fillId="0" borderId="36" xfId="0" applyFont="1" applyBorder="1" applyAlignment="1">
      <alignment horizontal="center" vertical="center" textRotation="90"/>
    </xf>
    <xf numFmtId="0" fontId="35" fillId="0" borderId="34" xfId="0" applyFont="1" applyBorder="1" applyAlignment="1">
      <alignment horizontal="center" vertical="center" textRotation="90"/>
    </xf>
    <xf numFmtId="0" fontId="22" fillId="0" borderId="3" xfId="0" applyFont="1" applyBorder="1" applyAlignment="1">
      <alignment horizontal="left" vertical="center" wrapText="1"/>
    </xf>
    <xf numFmtId="0" fontId="35" fillId="3" borderId="36" xfId="0" applyFont="1" applyFill="1" applyBorder="1" applyAlignment="1">
      <alignment horizontal="center" vertical="center" wrapText="1"/>
    </xf>
    <xf numFmtId="0" fontId="22" fillId="0" borderId="3" xfId="0" applyFont="1" applyBorder="1" applyAlignment="1">
      <alignment vertical="center" wrapText="1"/>
    </xf>
    <xf numFmtId="0" fontId="57" fillId="3" borderId="3" xfId="0" applyFont="1" applyFill="1" applyBorder="1" applyAlignment="1">
      <alignment horizontal="center" vertical="center" wrapText="1"/>
    </xf>
    <xf numFmtId="0" fontId="58" fillId="0" borderId="3" xfId="0" applyFont="1" applyBorder="1" applyAlignment="1">
      <alignment vertical="center" wrapText="1"/>
    </xf>
    <xf numFmtId="0" fontId="35" fillId="3" borderId="35"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4" xfId="0" applyFont="1" applyBorder="1" applyAlignment="1">
      <alignment horizontal="left" vertical="center" wrapText="1"/>
    </xf>
    <xf numFmtId="0" fontId="35" fillId="0" borderId="3" xfId="0" applyFont="1" applyBorder="1" applyAlignment="1">
      <alignment horizontal="left" vertical="center" wrapText="1"/>
    </xf>
    <xf numFmtId="0" fontId="57" fillId="3" borderId="36" xfId="0" applyFont="1" applyFill="1" applyBorder="1" applyAlignment="1">
      <alignment horizontal="center" vertical="center" wrapText="1"/>
    </xf>
    <xf numFmtId="0" fontId="57" fillId="3" borderId="34" xfId="0" applyFont="1" applyFill="1" applyBorder="1" applyAlignment="1">
      <alignment horizontal="center" vertical="center" wrapText="1"/>
    </xf>
    <xf numFmtId="0" fontId="35" fillId="0" borderId="35" xfId="0" applyFont="1" applyBorder="1" applyAlignment="1">
      <alignment horizontal="center" vertical="center" textRotation="90" wrapText="1"/>
    </xf>
    <xf numFmtId="0" fontId="35" fillId="0" borderId="36" xfId="0" applyFont="1" applyBorder="1" applyAlignment="1">
      <alignment horizontal="center" vertical="center" textRotation="90" wrapText="1"/>
    </xf>
    <xf numFmtId="0" fontId="35" fillId="3" borderId="59" xfId="0" applyFont="1" applyFill="1" applyBorder="1" applyAlignment="1">
      <alignment horizontal="center" vertical="center" wrapText="1"/>
    </xf>
    <xf numFmtId="0" fontId="35" fillId="3" borderId="41" xfId="0" applyFont="1" applyFill="1" applyBorder="1" applyAlignment="1">
      <alignment horizontal="center" vertical="center" wrapText="1"/>
    </xf>
    <xf numFmtId="0" fontId="9" fillId="0" borderId="59" xfId="0" applyFont="1" applyBorder="1" applyAlignment="1">
      <alignment vertical="center" wrapText="1"/>
    </xf>
    <xf numFmtId="0" fontId="9" fillId="0" borderId="41" xfId="0" applyFont="1" applyBorder="1" applyAlignment="1">
      <alignment vertical="center" wrapText="1"/>
    </xf>
    <xf numFmtId="0" fontId="35" fillId="0" borderId="59" xfId="0" applyFont="1" applyBorder="1" applyAlignment="1">
      <alignment vertical="center" wrapText="1"/>
    </xf>
    <xf numFmtId="0" fontId="35" fillId="0" borderId="41" xfId="0" applyFont="1" applyBorder="1" applyAlignment="1">
      <alignment vertical="center" wrapText="1"/>
    </xf>
    <xf numFmtId="0" fontId="22" fillId="0" borderId="59" xfId="0" applyFont="1" applyBorder="1" applyAlignment="1">
      <alignment vertical="center" wrapText="1"/>
    </xf>
    <xf numFmtId="0" fontId="22" fillId="0" borderId="41"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12" fillId="3" borderId="2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6" xfId="0" applyFont="1" applyBorder="1" applyAlignment="1">
      <alignment horizontal="center" vertical="center" textRotation="90"/>
    </xf>
    <xf numFmtId="0" fontId="9" fillId="25" borderId="36" xfId="0" applyFont="1" applyFill="1" applyBorder="1" applyAlignment="1">
      <alignment horizontal="center" vertical="center" wrapText="1" shrinkToFit="1"/>
    </xf>
    <xf numFmtId="0" fontId="0" fillId="25" borderId="36" xfId="0" applyFill="1" applyBorder="1" applyAlignment="1">
      <alignment horizontal="center" vertical="center" wrapText="1" shrinkToFit="1"/>
    </xf>
    <xf numFmtId="0" fontId="0" fillId="25" borderId="34" xfId="0" applyFill="1" applyBorder="1" applyAlignment="1">
      <alignment horizontal="center" vertical="center" wrapText="1" shrinkToFit="1"/>
    </xf>
    <xf numFmtId="0" fontId="9" fillId="0" borderId="36" xfId="0" applyFont="1" applyBorder="1" applyAlignment="1">
      <alignment vertical="center" wrapText="1" shrinkToFit="1"/>
    </xf>
    <xf numFmtId="0" fontId="0" fillId="0" borderId="36" xfId="0" applyBorder="1" applyAlignment="1">
      <alignment vertical="center" wrapText="1" shrinkToFit="1"/>
    </xf>
    <xf numFmtId="0" fontId="0" fillId="0" borderId="34" xfId="0" applyBorder="1" applyAlignment="1">
      <alignment vertical="center" wrapText="1" shrinkToFit="1"/>
    </xf>
    <xf numFmtId="0" fontId="0" fillId="0" borderId="36"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9" fillId="0" borderId="35" xfId="0" applyFont="1" applyBorder="1" applyAlignment="1">
      <alignment horizontal="center" vertical="center" textRotation="90"/>
    </xf>
    <xf numFmtId="0" fontId="9" fillId="0" borderId="34" xfId="0" applyFont="1" applyBorder="1" applyAlignment="1">
      <alignment horizontal="center" vertical="center" textRotation="90"/>
    </xf>
    <xf numFmtId="0" fontId="0" fillId="0" borderId="38" xfId="0" applyBorder="1" applyAlignment="1">
      <alignment horizontal="center"/>
    </xf>
    <xf numFmtId="0" fontId="0" fillId="0" borderId="37" xfId="0" applyBorder="1" applyAlignment="1">
      <alignment horizontal="center"/>
    </xf>
    <xf numFmtId="0" fontId="0" fillId="0" borderId="103" xfId="0" applyBorder="1" applyAlignment="1">
      <alignment horizontal="center"/>
    </xf>
    <xf numFmtId="0" fontId="9" fillId="25" borderId="35" xfId="0" applyFont="1" applyFill="1" applyBorder="1" applyAlignment="1">
      <alignment horizontal="center" vertical="center" wrapText="1"/>
    </xf>
    <xf numFmtId="0" fontId="9" fillId="25" borderId="36" xfId="0" applyFont="1" applyFill="1" applyBorder="1" applyAlignment="1">
      <alignment horizontal="center" vertical="center" wrapText="1"/>
    </xf>
    <xf numFmtId="0" fontId="9" fillId="25" borderId="34" xfId="0" applyFont="1" applyFill="1" applyBorder="1" applyAlignment="1">
      <alignment horizontal="center" vertical="center" wrapText="1"/>
    </xf>
    <xf numFmtId="0" fontId="9" fillId="0" borderId="34" xfId="0" applyFont="1" applyBorder="1" applyAlignment="1">
      <alignment vertical="center" wrapText="1"/>
    </xf>
    <xf numFmtId="0" fontId="7"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7" fillId="0" borderId="35" xfId="0" applyFont="1" applyBorder="1" applyAlignment="1">
      <alignment horizontal="center" vertical="center"/>
    </xf>
    <xf numFmtId="0" fontId="9" fillId="0" borderId="34" xfId="0" applyFont="1" applyBorder="1" applyAlignment="1">
      <alignment horizontal="center" vertical="center" textRotation="90" wrapText="1"/>
    </xf>
    <xf numFmtId="0" fontId="7" fillId="0" borderId="38" xfId="0" applyFont="1" applyBorder="1" applyAlignment="1">
      <alignment horizontal="center" vertical="center"/>
    </xf>
    <xf numFmtId="0" fontId="0" fillId="0" borderId="37" xfId="0" applyBorder="1" applyAlignment="1">
      <alignment horizontal="center" vertical="center"/>
    </xf>
    <xf numFmtId="0" fontId="0" fillId="0" borderId="103" xfId="0"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vertical="center"/>
    </xf>
    <xf numFmtId="0" fontId="9" fillId="0" borderId="3" xfId="0" applyFont="1" applyBorder="1" applyAlignment="1">
      <alignment horizontal="center" vertical="center" textRotation="90"/>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9" fillId="28" borderId="3"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29" borderId="35" xfId="0" applyFont="1" applyFill="1" applyBorder="1" applyAlignment="1">
      <alignment horizontal="center" vertical="center" wrapText="1"/>
    </xf>
    <xf numFmtId="0" fontId="9" fillId="29" borderId="36" xfId="0" applyFont="1" applyFill="1" applyBorder="1" applyAlignment="1">
      <alignment horizontal="center" vertical="center" wrapText="1"/>
    </xf>
    <xf numFmtId="0" fontId="9" fillId="29" borderId="34" xfId="0" applyFont="1" applyFill="1" applyBorder="1" applyAlignment="1">
      <alignment horizontal="center" vertical="center" wrapText="1"/>
    </xf>
    <xf numFmtId="0" fontId="7" fillId="0" borderId="35" xfId="0" applyFont="1" applyFill="1" applyBorder="1" applyAlignment="1">
      <alignment vertical="top" wrapText="1"/>
    </xf>
    <xf numFmtId="0" fontId="0" fillId="0" borderId="36" xfId="0" applyFill="1" applyBorder="1" applyAlignment="1">
      <alignment vertical="top" wrapText="1"/>
    </xf>
    <xf numFmtId="0" fontId="0" fillId="0" borderId="34" xfId="0" applyFill="1" applyBorder="1" applyAlignment="1">
      <alignment vertical="top" wrapText="1"/>
    </xf>
    <xf numFmtId="0" fontId="50" fillId="0" borderId="96" xfId="1" applyFont="1" applyBorder="1" applyAlignment="1">
      <alignment horizontal="center" vertical="center"/>
    </xf>
    <xf numFmtId="0" fontId="36" fillId="0" borderId="0" xfId="1" applyFont="1" applyAlignment="1">
      <alignment horizontal="center"/>
    </xf>
    <xf numFmtId="0" fontId="34" fillId="4" borderId="3" xfId="1" applyFont="1" applyFill="1" applyBorder="1" applyAlignment="1">
      <alignment horizontal="center" vertical="center"/>
    </xf>
    <xf numFmtId="0" fontId="50" fillId="0" borderId="95" xfId="1" applyFont="1" applyBorder="1" applyAlignment="1">
      <alignment horizontal="center" vertical="center"/>
    </xf>
    <xf numFmtId="0" fontId="34" fillId="4" borderId="92" xfId="1" applyFont="1" applyFill="1" applyBorder="1" applyAlignment="1">
      <alignment horizontal="center" vertical="center"/>
    </xf>
    <xf numFmtId="0" fontId="44" fillId="0" borderId="95" xfId="1" applyFont="1" applyBorder="1" applyAlignment="1">
      <alignment horizontal="left" vertical="top" wrapText="1"/>
    </xf>
    <xf numFmtId="0" fontId="7" fillId="0" borderId="0" xfId="1" applyFont="1" applyFill="1" applyBorder="1" applyAlignment="1">
      <alignment horizontal="left" vertical="top" wrapText="1"/>
    </xf>
  </cellXfs>
  <cellStyles count="3">
    <cellStyle name="Hyperlink" xfId="2" builtinId="8"/>
    <cellStyle name="Standaard" xfId="0" builtinId="0"/>
    <cellStyle name="Standaard 2" xfId="1"/>
  </cellStyles>
  <dxfs count="35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9933"/>
        </patternFill>
      </fill>
    </dxf>
    <dxf>
      <fill>
        <patternFill>
          <bgColor rgb="FF00FF00"/>
        </patternFill>
      </fill>
    </dxf>
    <dxf>
      <fill>
        <patternFill>
          <bgColor rgb="FF00FF00"/>
        </patternFill>
      </fill>
    </dxf>
    <dxf>
      <font>
        <color auto="1"/>
      </font>
      <fill>
        <patternFill>
          <bgColor rgb="FFFFC000"/>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C000"/>
        </patternFill>
      </fill>
    </dxf>
    <dxf>
      <fill>
        <patternFill>
          <bgColor rgb="FF00FF00"/>
        </patternFill>
      </fill>
    </dxf>
    <dxf>
      <font>
        <color rgb="FF006100"/>
      </font>
      <fill>
        <patternFill>
          <bgColor rgb="FFFFC000"/>
        </patternFill>
      </fill>
    </dxf>
    <dxf>
      <font>
        <color auto="1"/>
      </font>
      <fill>
        <patternFill>
          <bgColor rgb="FFFF0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00FF00"/>
        </patternFill>
      </fill>
    </dxf>
    <dxf>
      <font>
        <color rgb="FF9C0006"/>
      </font>
      <fill>
        <patternFill>
          <bgColor rgb="FFFFC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9933"/>
        </patternFill>
      </fill>
    </dxf>
    <dxf>
      <fill>
        <patternFill>
          <bgColor rgb="FF00FF00"/>
        </patternFill>
      </fill>
    </dxf>
    <dxf>
      <font>
        <color rgb="FF006100"/>
      </font>
      <fill>
        <patternFill>
          <bgColor rgb="FFFFC000"/>
        </patternFill>
      </fill>
    </dxf>
    <dxf>
      <font>
        <color auto="1"/>
      </font>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ont>
        <color rgb="FF006100"/>
      </font>
      <fill>
        <patternFill>
          <bgColor rgb="FFFFC000"/>
        </patternFill>
      </fill>
    </dxf>
    <dxf>
      <font>
        <color rgb="FF9C0006"/>
      </font>
      <fill>
        <patternFill>
          <bgColor rgb="FFFF00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ndense val="0"/>
        <extend val="0"/>
        <color indexed="8"/>
      </font>
      <fill>
        <patternFill>
          <bgColor indexed="10"/>
        </patternFill>
      </fill>
    </dxf>
    <dxf>
      <fill>
        <patternFill>
          <bgColor rgb="FFFF0000"/>
        </patternFill>
      </fill>
    </dxf>
    <dxf>
      <fill>
        <patternFill>
          <bgColor rgb="FFFF9933"/>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9933"/>
        </patternFill>
      </fill>
    </dxf>
    <dxf>
      <fill>
        <patternFill>
          <bgColor rgb="FFFF0000"/>
        </patternFill>
      </fill>
    </dxf>
    <dxf>
      <fill>
        <patternFill>
          <bgColor rgb="FFFF0000"/>
        </patternFill>
      </fill>
    </dxf>
    <dxf>
      <fill>
        <patternFill>
          <bgColor rgb="FFFF0000"/>
        </patternFill>
      </fill>
    </dxf>
    <dxf>
      <fill>
        <patternFill>
          <bgColor rgb="FF00FF00"/>
        </patternFill>
      </fill>
    </dxf>
  </dxfs>
  <tableStyles count="0" defaultTableStyle="TableStyleMedium9" defaultPivotStyle="PivotStyleLight16"/>
  <colors>
    <mruColors>
      <color rgb="FFFFC7CE"/>
      <color rgb="FF9C0006"/>
      <color rgb="FFC6EFCE"/>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link.groenkennisnet.nl/livelink/llisapi.dll/130937484/Stagerooster%2020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gerooster"/>
      <sheetName val="Normen en data"/>
      <sheetName val="Vakkenplan_klassen"/>
      <sheetName val="Vakkenplan_formatie"/>
      <sheetName val="Overzicht IIVO"/>
      <sheetName val="Overzicht_formatie"/>
      <sheetName val="Logboek"/>
    </sheetNames>
    <sheetDataSet>
      <sheetData sheetId="0"/>
      <sheetData sheetId="1">
        <row r="13">
          <cell r="C13">
            <v>935.00000000000011</v>
          </cell>
        </row>
        <row r="14">
          <cell r="C14">
            <v>374.00000000000006</v>
          </cell>
        </row>
        <row r="17">
          <cell r="C17">
            <v>935.00000000000011</v>
          </cell>
        </row>
        <row r="18">
          <cell r="C18">
            <v>220.00000000000003</v>
          </cell>
        </row>
        <row r="23">
          <cell r="C23">
            <v>7</v>
          </cell>
        </row>
        <row r="24">
          <cell r="C24">
            <v>7</v>
          </cell>
        </row>
        <row r="28">
          <cell r="C28">
            <v>2</v>
          </cell>
        </row>
        <row r="29">
          <cell r="C29">
            <v>2</v>
          </cell>
        </row>
        <row r="30">
          <cell r="C30">
            <v>5</v>
          </cell>
        </row>
        <row r="31">
          <cell r="C31">
            <v>10</v>
          </cell>
        </row>
      </sheetData>
      <sheetData sheetId="2">
        <row r="2">
          <cell r="C2">
            <v>36</v>
          </cell>
          <cell r="G2">
            <v>1</v>
          </cell>
          <cell r="I2">
            <v>1</v>
          </cell>
          <cell r="K2">
            <v>1</v>
          </cell>
          <cell r="M2">
            <v>1</v>
          </cell>
          <cell r="N2">
            <v>1</v>
          </cell>
          <cell r="O2">
            <v>1</v>
          </cell>
          <cell r="R2">
            <v>6</v>
          </cell>
          <cell r="AP2">
            <v>8</v>
          </cell>
          <cell r="AQ2">
            <v>8</v>
          </cell>
        </row>
        <row r="3">
          <cell r="C3">
            <v>36</v>
          </cell>
        </row>
        <row r="4">
          <cell r="C4">
            <v>20</v>
          </cell>
          <cell r="G4">
            <v>3</v>
          </cell>
          <cell r="I4">
            <v>3</v>
          </cell>
          <cell r="K4">
            <v>2</v>
          </cell>
          <cell r="N4">
            <v>1</v>
          </cell>
          <cell r="O4">
            <v>1</v>
          </cell>
          <cell r="R4">
            <v>19</v>
          </cell>
          <cell r="AP4">
            <v>6</v>
          </cell>
          <cell r="AQ4">
            <v>6</v>
          </cell>
        </row>
        <row r="5">
          <cell r="C5">
            <v>10</v>
          </cell>
          <cell r="G5">
            <v>2</v>
          </cell>
          <cell r="I5">
            <v>2</v>
          </cell>
          <cell r="K5">
            <v>2</v>
          </cell>
          <cell r="N5">
            <v>1</v>
          </cell>
          <cell r="O5">
            <v>1</v>
          </cell>
          <cell r="R5">
            <v>12</v>
          </cell>
          <cell r="V5">
            <v>8</v>
          </cell>
          <cell r="AP5">
            <v>6</v>
          </cell>
          <cell r="AQ5">
            <v>6</v>
          </cell>
        </row>
        <row r="6">
          <cell r="C6">
            <v>30</v>
          </cell>
          <cell r="F6">
            <v>1</v>
          </cell>
          <cell r="H6">
            <v>1</v>
          </cell>
          <cell r="N6">
            <v>1</v>
          </cell>
          <cell r="Z6">
            <v>5</v>
          </cell>
        </row>
        <row r="7">
          <cell r="C7">
            <v>30</v>
          </cell>
          <cell r="F7">
            <v>1</v>
          </cell>
          <cell r="H7">
            <v>1</v>
          </cell>
          <cell r="Z7">
            <v>6</v>
          </cell>
        </row>
        <row r="8">
          <cell r="C8">
            <v>30</v>
          </cell>
          <cell r="F8">
            <v>1</v>
          </cell>
          <cell r="H8">
            <v>1</v>
          </cell>
          <cell r="R8">
            <v>6</v>
          </cell>
        </row>
        <row r="9">
          <cell r="C9">
            <v>36</v>
          </cell>
          <cell r="G9">
            <v>1</v>
          </cell>
          <cell r="I9">
            <v>1</v>
          </cell>
          <cell r="K9">
            <v>1</v>
          </cell>
          <cell r="M9">
            <v>1</v>
          </cell>
          <cell r="N9">
            <v>1</v>
          </cell>
          <cell r="O9">
            <v>1</v>
          </cell>
          <cell r="T9">
            <v>14</v>
          </cell>
        </row>
        <row r="10">
          <cell r="C10">
            <v>36</v>
          </cell>
          <cell r="G10">
            <v>1</v>
          </cell>
          <cell r="I10">
            <v>1</v>
          </cell>
          <cell r="K10">
            <v>1</v>
          </cell>
          <cell r="M10">
            <v>1</v>
          </cell>
          <cell r="N10">
            <v>1</v>
          </cell>
          <cell r="O10">
            <v>1</v>
          </cell>
          <cell r="T10">
            <v>14</v>
          </cell>
        </row>
        <row r="11">
          <cell r="C11">
            <v>36</v>
          </cell>
          <cell r="G11">
            <v>1</v>
          </cell>
          <cell r="I11">
            <v>1</v>
          </cell>
          <cell r="K11">
            <v>1</v>
          </cell>
          <cell r="M11">
            <v>1</v>
          </cell>
          <cell r="N11">
            <v>1</v>
          </cell>
          <cell r="O11">
            <v>1</v>
          </cell>
          <cell r="T11">
            <v>14</v>
          </cell>
        </row>
        <row r="12">
          <cell r="C12">
            <v>20</v>
          </cell>
          <cell r="G12">
            <v>2.5</v>
          </cell>
          <cell r="I12">
            <v>2.5</v>
          </cell>
          <cell r="K12">
            <v>2</v>
          </cell>
          <cell r="N12">
            <v>1</v>
          </cell>
          <cell r="O12">
            <v>1</v>
          </cell>
          <cell r="T12">
            <v>16</v>
          </cell>
          <cell r="V12">
            <v>6</v>
          </cell>
          <cell r="AH12">
            <v>3</v>
          </cell>
          <cell r="AJ12">
            <v>3</v>
          </cell>
          <cell r="AK12">
            <v>3</v>
          </cell>
          <cell r="AL12">
            <v>3</v>
          </cell>
          <cell r="AS12">
            <v>2</v>
          </cell>
          <cell r="AT12">
            <v>2</v>
          </cell>
        </row>
        <row r="13">
          <cell r="C13">
            <v>20</v>
          </cell>
          <cell r="G13">
            <v>2.5</v>
          </cell>
          <cell r="I13">
            <v>2.5</v>
          </cell>
          <cell r="K13">
            <v>2</v>
          </cell>
          <cell r="N13">
            <v>1</v>
          </cell>
          <cell r="O13">
            <v>1</v>
          </cell>
          <cell r="T13">
            <v>16</v>
          </cell>
          <cell r="V13">
            <v>6</v>
          </cell>
          <cell r="AH13">
            <v>3</v>
          </cell>
          <cell r="AJ13">
            <v>3</v>
          </cell>
          <cell r="AK13">
            <v>3</v>
          </cell>
          <cell r="AL13">
            <v>3</v>
          </cell>
          <cell r="AS13">
            <v>2</v>
          </cell>
          <cell r="AT13">
            <v>2</v>
          </cell>
        </row>
        <row r="14">
          <cell r="C14">
            <v>10</v>
          </cell>
          <cell r="G14">
            <v>2</v>
          </cell>
          <cell r="I14">
            <v>2</v>
          </cell>
          <cell r="K14">
            <v>2</v>
          </cell>
          <cell r="N14">
            <v>1</v>
          </cell>
          <cell r="O14">
            <v>1</v>
          </cell>
          <cell r="T14">
            <v>15</v>
          </cell>
          <cell r="V14">
            <v>8</v>
          </cell>
          <cell r="AJ14">
            <v>3</v>
          </cell>
          <cell r="AK14">
            <v>3</v>
          </cell>
          <cell r="AM14">
            <v>3</v>
          </cell>
          <cell r="AS14">
            <v>4</v>
          </cell>
          <cell r="AT14">
            <v>4</v>
          </cell>
        </row>
        <row r="15">
          <cell r="C15">
            <v>33</v>
          </cell>
          <cell r="F15">
            <v>2</v>
          </cell>
          <cell r="H15">
            <v>2</v>
          </cell>
          <cell r="J15">
            <v>1</v>
          </cell>
          <cell r="M15">
            <v>1</v>
          </cell>
          <cell r="N15">
            <v>1</v>
          </cell>
          <cell r="O15">
            <v>1</v>
          </cell>
          <cell r="T15">
            <v>8</v>
          </cell>
        </row>
        <row r="16">
          <cell r="C16">
            <v>33</v>
          </cell>
          <cell r="F16">
            <v>2</v>
          </cell>
          <cell r="H16">
            <v>2</v>
          </cell>
          <cell r="J16">
            <v>1</v>
          </cell>
          <cell r="M16">
            <v>1</v>
          </cell>
          <cell r="N16">
            <v>1</v>
          </cell>
          <cell r="O16">
            <v>1</v>
          </cell>
          <cell r="T16">
            <v>8</v>
          </cell>
        </row>
        <row r="17">
          <cell r="C17">
            <v>33</v>
          </cell>
          <cell r="F17">
            <v>2</v>
          </cell>
          <cell r="H17">
            <v>2</v>
          </cell>
          <cell r="J17">
            <v>1</v>
          </cell>
          <cell r="M17">
            <v>1</v>
          </cell>
          <cell r="N17">
            <v>1</v>
          </cell>
          <cell r="O17">
            <v>1</v>
          </cell>
          <cell r="T17">
            <v>8</v>
          </cell>
        </row>
        <row r="18">
          <cell r="C18">
            <v>31</v>
          </cell>
          <cell r="F18">
            <v>2</v>
          </cell>
          <cell r="H18">
            <v>2</v>
          </cell>
          <cell r="J18">
            <v>1</v>
          </cell>
          <cell r="M18">
            <v>1</v>
          </cell>
          <cell r="N18">
            <v>1</v>
          </cell>
          <cell r="O18">
            <v>1</v>
          </cell>
          <cell r="T18">
            <v>8</v>
          </cell>
        </row>
        <row r="19">
          <cell r="C19">
            <v>31</v>
          </cell>
          <cell r="F19">
            <v>2</v>
          </cell>
          <cell r="H19">
            <v>2</v>
          </cell>
          <cell r="J19">
            <v>1</v>
          </cell>
          <cell r="M19">
            <v>1</v>
          </cell>
          <cell r="N19">
            <v>1</v>
          </cell>
          <cell r="O19">
            <v>1</v>
          </cell>
          <cell r="T19">
            <v>8</v>
          </cell>
        </row>
        <row r="20">
          <cell r="C20">
            <v>21</v>
          </cell>
          <cell r="M20">
            <v>1</v>
          </cell>
          <cell r="N20">
            <v>1</v>
          </cell>
          <cell r="O20">
            <v>1</v>
          </cell>
          <cell r="T20">
            <v>17</v>
          </cell>
          <cell r="V20">
            <v>2</v>
          </cell>
          <cell r="AH20">
            <v>4</v>
          </cell>
        </row>
        <row r="21">
          <cell r="C21">
            <v>33</v>
          </cell>
          <cell r="F21">
            <v>2</v>
          </cell>
          <cell r="H21">
            <v>2</v>
          </cell>
          <cell r="J21">
            <v>1</v>
          </cell>
          <cell r="M21">
            <v>1</v>
          </cell>
          <cell r="N21">
            <v>1</v>
          </cell>
          <cell r="O21">
            <v>1</v>
          </cell>
          <cell r="Z21">
            <v>8</v>
          </cell>
        </row>
        <row r="22">
          <cell r="C22">
            <v>31</v>
          </cell>
          <cell r="F22">
            <v>2</v>
          </cell>
          <cell r="H22">
            <v>2</v>
          </cell>
          <cell r="J22">
            <v>1</v>
          </cell>
          <cell r="M22">
            <v>1</v>
          </cell>
          <cell r="N22">
            <v>1</v>
          </cell>
          <cell r="O22">
            <v>1</v>
          </cell>
          <cell r="Z22">
            <v>8</v>
          </cell>
        </row>
        <row r="23">
          <cell r="C23">
            <v>21</v>
          </cell>
          <cell r="M23">
            <v>1</v>
          </cell>
          <cell r="N23">
            <v>1</v>
          </cell>
          <cell r="O23">
            <v>1</v>
          </cell>
          <cell r="V23">
            <v>2</v>
          </cell>
          <cell r="Z23">
            <v>17</v>
          </cell>
        </row>
        <row r="24">
          <cell r="C24">
            <v>36</v>
          </cell>
          <cell r="G24">
            <v>1</v>
          </cell>
          <cell r="I24">
            <v>1</v>
          </cell>
          <cell r="K24">
            <v>1</v>
          </cell>
          <cell r="M24">
            <v>1</v>
          </cell>
          <cell r="N24">
            <v>1</v>
          </cell>
          <cell r="O24">
            <v>1</v>
          </cell>
          <cell r="T24">
            <v>8</v>
          </cell>
          <cell r="W24">
            <v>6</v>
          </cell>
          <cell r="AG24">
            <v>3</v>
          </cell>
        </row>
        <row r="25">
          <cell r="C25">
            <v>20</v>
          </cell>
          <cell r="G25">
            <v>2.5</v>
          </cell>
          <cell r="I25">
            <v>2.5</v>
          </cell>
          <cell r="K25">
            <v>2</v>
          </cell>
          <cell r="N25">
            <v>1</v>
          </cell>
          <cell r="O25">
            <v>1</v>
          </cell>
          <cell r="T25">
            <v>7</v>
          </cell>
          <cell r="V25">
            <v>6</v>
          </cell>
          <cell r="W25">
            <v>9</v>
          </cell>
          <cell r="AG25">
            <v>3</v>
          </cell>
          <cell r="AK25">
            <v>3</v>
          </cell>
          <cell r="AS25">
            <v>2</v>
          </cell>
          <cell r="AT25">
            <v>2</v>
          </cell>
        </row>
        <row r="26">
          <cell r="C26">
            <v>10</v>
          </cell>
          <cell r="G26">
            <v>2</v>
          </cell>
          <cell r="I26">
            <v>2</v>
          </cell>
          <cell r="K26">
            <v>2</v>
          </cell>
          <cell r="N26">
            <v>1</v>
          </cell>
          <cell r="O26">
            <v>1</v>
          </cell>
          <cell r="T26">
            <v>4</v>
          </cell>
          <cell r="V26">
            <v>8</v>
          </cell>
          <cell r="W26">
            <v>11</v>
          </cell>
          <cell r="AK26">
            <v>3</v>
          </cell>
          <cell r="AS26">
            <v>4</v>
          </cell>
          <cell r="AT26">
            <v>4</v>
          </cell>
        </row>
        <row r="27">
          <cell r="C27">
            <v>33</v>
          </cell>
          <cell r="F27">
            <v>2</v>
          </cell>
          <cell r="H27">
            <v>2</v>
          </cell>
          <cell r="J27">
            <v>1</v>
          </cell>
          <cell r="M27">
            <v>1</v>
          </cell>
          <cell r="N27">
            <v>1</v>
          </cell>
          <cell r="O27">
            <v>1</v>
          </cell>
          <cell r="T27">
            <v>5</v>
          </cell>
          <cell r="W27">
            <v>3</v>
          </cell>
          <cell r="AG27">
            <v>3</v>
          </cell>
        </row>
        <row r="28">
          <cell r="C28">
            <v>31</v>
          </cell>
          <cell r="F28">
            <v>2</v>
          </cell>
          <cell r="H28">
            <v>2</v>
          </cell>
          <cell r="J28">
            <v>1</v>
          </cell>
          <cell r="M28">
            <v>1</v>
          </cell>
          <cell r="N28">
            <v>1</v>
          </cell>
          <cell r="O28">
            <v>1</v>
          </cell>
          <cell r="W28">
            <v>8</v>
          </cell>
          <cell r="AG28">
            <v>3</v>
          </cell>
        </row>
        <row r="29">
          <cell r="C29">
            <v>21</v>
          </cell>
          <cell r="M29">
            <v>1</v>
          </cell>
          <cell r="N29">
            <v>1</v>
          </cell>
          <cell r="O29">
            <v>1</v>
          </cell>
          <cell r="T29">
            <v>6</v>
          </cell>
          <cell r="V29">
            <v>2</v>
          </cell>
          <cell r="W29">
            <v>11</v>
          </cell>
          <cell r="AG29">
            <v>3</v>
          </cell>
        </row>
        <row r="30">
          <cell r="C30">
            <v>20</v>
          </cell>
          <cell r="G30">
            <v>2.5</v>
          </cell>
          <cell r="I30">
            <v>2.5</v>
          </cell>
          <cell r="K30">
            <v>2</v>
          </cell>
          <cell r="N30">
            <v>1</v>
          </cell>
          <cell r="O30">
            <v>1</v>
          </cell>
          <cell r="T30">
            <v>7</v>
          </cell>
          <cell r="U30">
            <v>15</v>
          </cell>
          <cell r="AH30">
            <v>3</v>
          </cell>
          <cell r="AK30">
            <v>3</v>
          </cell>
          <cell r="AL30">
            <v>3</v>
          </cell>
          <cell r="AS30">
            <v>2</v>
          </cell>
          <cell r="AT30">
            <v>2</v>
          </cell>
        </row>
        <row r="31">
          <cell r="C31">
            <v>20</v>
          </cell>
          <cell r="G31">
            <v>2.5</v>
          </cell>
          <cell r="I31">
            <v>2.5</v>
          </cell>
          <cell r="K31">
            <v>2</v>
          </cell>
          <cell r="N31">
            <v>1</v>
          </cell>
          <cell r="O31">
            <v>1</v>
          </cell>
          <cell r="T31">
            <v>7</v>
          </cell>
          <cell r="U31">
            <v>15</v>
          </cell>
          <cell r="AH31">
            <v>3</v>
          </cell>
          <cell r="AK31">
            <v>3</v>
          </cell>
          <cell r="AL31">
            <v>3</v>
          </cell>
          <cell r="AS31">
            <v>2</v>
          </cell>
          <cell r="AT31">
            <v>2</v>
          </cell>
        </row>
        <row r="32">
          <cell r="C32">
            <v>20</v>
          </cell>
        </row>
        <row r="33">
          <cell r="C33">
            <v>10</v>
          </cell>
          <cell r="G33">
            <v>2</v>
          </cell>
          <cell r="I33">
            <v>2</v>
          </cell>
          <cell r="K33">
            <v>2</v>
          </cell>
          <cell r="N33">
            <v>1</v>
          </cell>
          <cell r="O33">
            <v>1</v>
          </cell>
          <cell r="T33">
            <v>4</v>
          </cell>
          <cell r="U33">
            <v>19</v>
          </cell>
          <cell r="AI33">
            <v>4</v>
          </cell>
          <cell r="AK33">
            <v>3</v>
          </cell>
          <cell r="AS33">
            <v>4</v>
          </cell>
          <cell r="AT33">
            <v>4</v>
          </cell>
        </row>
        <row r="34">
          <cell r="C34">
            <v>10</v>
          </cell>
          <cell r="G34">
            <v>2</v>
          </cell>
          <cell r="I34">
            <v>2</v>
          </cell>
          <cell r="K34">
            <v>2</v>
          </cell>
          <cell r="N34">
            <v>1</v>
          </cell>
          <cell r="O34">
            <v>1</v>
          </cell>
          <cell r="T34">
            <v>4</v>
          </cell>
          <cell r="U34">
            <v>19</v>
          </cell>
          <cell r="AI34">
            <v>4</v>
          </cell>
          <cell r="AK34">
            <v>3</v>
          </cell>
          <cell r="AS34">
            <v>4</v>
          </cell>
          <cell r="AT34">
            <v>4</v>
          </cell>
        </row>
        <row r="35">
          <cell r="C35">
            <v>36</v>
          </cell>
          <cell r="G35">
            <v>1</v>
          </cell>
          <cell r="I35">
            <v>1</v>
          </cell>
          <cell r="K35">
            <v>1</v>
          </cell>
          <cell r="M35">
            <v>1</v>
          </cell>
          <cell r="N35">
            <v>1</v>
          </cell>
          <cell r="O35">
            <v>1</v>
          </cell>
          <cell r="X35">
            <v>7</v>
          </cell>
          <cell r="Z35">
            <v>7</v>
          </cell>
        </row>
        <row r="36">
          <cell r="C36">
            <v>20</v>
          </cell>
          <cell r="G36">
            <v>2.5</v>
          </cell>
          <cell r="I36">
            <v>2.5</v>
          </cell>
          <cell r="K36">
            <v>2</v>
          </cell>
          <cell r="N36">
            <v>1</v>
          </cell>
          <cell r="O36">
            <v>1</v>
          </cell>
          <cell r="V36">
            <v>6</v>
          </cell>
          <cell r="X36">
            <v>19</v>
          </cell>
          <cell r="AS36">
            <v>2</v>
          </cell>
          <cell r="AT36">
            <v>2</v>
          </cell>
        </row>
        <row r="37">
          <cell r="C37">
            <v>20</v>
          </cell>
          <cell r="G37">
            <v>2.5</v>
          </cell>
          <cell r="I37">
            <v>2.5</v>
          </cell>
          <cell r="K37">
            <v>2</v>
          </cell>
          <cell r="L37">
            <v>2</v>
          </cell>
          <cell r="N37">
            <v>1</v>
          </cell>
          <cell r="O37">
            <v>1</v>
          </cell>
          <cell r="V37">
            <v>6</v>
          </cell>
          <cell r="X37">
            <v>7</v>
          </cell>
          <cell r="Z37">
            <v>10</v>
          </cell>
          <cell r="AS37">
            <v>2</v>
          </cell>
          <cell r="AT37">
            <v>2</v>
          </cell>
        </row>
        <row r="38">
          <cell r="C38">
            <v>10</v>
          </cell>
          <cell r="G38">
            <v>2</v>
          </cell>
          <cell r="I38">
            <v>2</v>
          </cell>
          <cell r="K38">
            <v>2</v>
          </cell>
          <cell r="N38">
            <v>1</v>
          </cell>
          <cell r="O38">
            <v>1</v>
          </cell>
          <cell r="V38">
            <v>8</v>
          </cell>
          <cell r="X38">
            <v>8</v>
          </cell>
          <cell r="AF38">
            <v>2</v>
          </cell>
          <cell r="AN38">
            <v>10</v>
          </cell>
          <cell r="AO38">
            <v>10</v>
          </cell>
          <cell r="AS38">
            <v>4</v>
          </cell>
          <cell r="AT38">
            <v>4</v>
          </cell>
        </row>
        <row r="39">
          <cell r="C39">
            <v>33</v>
          </cell>
          <cell r="F39">
            <v>2</v>
          </cell>
          <cell r="H39">
            <v>2</v>
          </cell>
          <cell r="J39">
            <v>2</v>
          </cell>
          <cell r="M39">
            <v>1</v>
          </cell>
          <cell r="N39">
            <v>1</v>
          </cell>
          <cell r="O39">
            <v>1</v>
          </cell>
          <cell r="X39">
            <v>4</v>
          </cell>
          <cell r="AN39">
            <v>4</v>
          </cell>
          <cell r="AR39">
            <v>4</v>
          </cell>
        </row>
        <row r="40">
          <cell r="C40">
            <v>31</v>
          </cell>
          <cell r="F40">
            <v>2</v>
          </cell>
          <cell r="H40">
            <v>2</v>
          </cell>
          <cell r="J40">
            <v>2</v>
          </cell>
          <cell r="M40">
            <v>1</v>
          </cell>
          <cell r="N40">
            <v>1</v>
          </cell>
          <cell r="O40">
            <v>1</v>
          </cell>
          <cell r="AN40">
            <v>8</v>
          </cell>
          <cell r="AR40">
            <v>8</v>
          </cell>
        </row>
        <row r="41">
          <cell r="C41">
            <v>21</v>
          </cell>
        </row>
      </sheetData>
      <sheetData sheetId="3"/>
      <sheetData sheetId="4"/>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vibe.mijnhelicon.nl/ssf/s/readFile/folderEntry/152407/2c90a9b34b3556d8014b3b279b425eaf/1422626626357/lastView/servicedocument%202%20-%20Overzicht%20examenduur%20per%20CREBO%202014-2015.xl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workbookViewId="0"/>
  </sheetViews>
  <sheetFormatPr defaultRowHeight="12.75" x14ac:dyDescent="0.2"/>
  <cols>
    <col min="1" max="1" width="20.5703125" style="247" customWidth="1"/>
    <col min="2" max="16384" width="9.140625" style="247"/>
  </cols>
  <sheetData>
    <row r="1" spans="1:15" ht="15.75" x14ac:dyDescent="0.25">
      <c r="A1" s="333" t="s">
        <v>116</v>
      </c>
    </row>
    <row r="3" spans="1:15" x14ac:dyDescent="0.2">
      <c r="A3" s="247" t="s">
        <v>235</v>
      </c>
    </row>
    <row r="4" spans="1:15" x14ac:dyDescent="0.2">
      <c r="A4" s="247" t="s">
        <v>236</v>
      </c>
    </row>
    <row r="5" spans="1:15" ht="13.5" customHeight="1" x14ac:dyDescent="0.2">
      <c r="A5" s="247" t="s">
        <v>237</v>
      </c>
    </row>
    <row r="6" spans="1:15" ht="13.5" customHeight="1" x14ac:dyDescent="0.2"/>
    <row r="7" spans="1:15" x14ac:dyDescent="0.2">
      <c r="A7" s="339" t="s">
        <v>105</v>
      </c>
      <c r="B7" s="340"/>
    </row>
    <row r="8" spans="1:15" ht="15" customHeight="1" x14ac:dyDescent="0.2">
      <c r="A8" s="341" t="s">
        <v>238</v>
      </c>
      <c r="O8" s="341"/>
    </row>
    <row r="9" spans="1:15" x14ac:dyDescent="0.2">
      <c r="A9" s="341" t="s">
        <v>239</v>
      </c>
      <c r="O9" s="341"/>
    </row>
    <row r="10" spans="1:15" x14ac:dyDescent="0.2">
      <c r="A10" s="341" t="s">
        <v>240</v>
      </c>
    </row>
    <row r="11" spans="1:15" x14ac:dyDescent="0.2">
      <c r="O11" s="341"/>
    </row>
    <row r="12" spans="1:15" ht="12.75" customHeight="1" x14ac:dyDescent="0.25">
      <c r="A12" s="339" t="s">
        <v>167</v>
      </c>
      <c r="B12" s="342"/>
      <c r="C12" s="342"/>
    </row>
    <row r="13" spans="1:15" x14ac:dyDescent="0.2">
      <c r="A13" s="341" t="s">
        <v>241</v>
      </c>
    </row>
    <row r="14" spans="1:15" x14ac:dyDescent="0.2">
      <c r="A14" s="341" t="s">
        <v>151</v>
      </c>
      <c r="B14" s="343" t="s">
        <v>242</v>
      </c>
      <c r="C14" s="344"/>
      <c r="D14" s="344"/>
      <c r="E14" s="344"/>
      <c r="F14" s="344"/>
      <c r="G14" s="344"/>
      <c r="H14" s="344"/>
      <c r="I14" s="344"/>
      <c r="J14" s="344"/>
      <c r="K14" s="344"/>
      <c r="L14" s="344"/>
      <c r="M14" s="344"/>
    </row>
    <row r="15" spans="1:15" x14ac:dyDescent="0.2">
      <c r="A15" s="341" t="s">
        <v>152</v>
      </c>
      <c r="B15" s="341" t="s">
        <v>243</v>
      </c>
    </row>
    <row r="16" spans="1:15" x14ac:dyDescent="0.2">
      <c r="A16" s="341" t="s">
        <v>153</v>
      </c>
      <c r="B16" s="341" t="s">
        <v>158</v>
      </c>
    </row>
    <row r="17" spans="1:5" x14ac:dyDescent="0.2">
      <c r="A17" s="341"/>
      <c r="B17" s="341" t="s">
        <v>244</v>
      </c>
    </row>
    <row r="18" spans="1:5" x14ac:dyDescent="0.2">
      <c r="A18" s="341" t="s">
        <v>154</v>
      </c>
      <c r="B18" s="341" t="s">
        <v>245</v>
      </c>
    </row>
    <row r="19" spans="1:5" x14ac:dyDescent="0.2">
      <c r="A19" s="341" t="s">
        <v>156</v>
      </c>
      <c r="B19" s="341" t="s">
        <v>155</v>
      </c>
    </row>
    <row r="20" spans="1:5" x14ac:dyDescent="0.2">
      <c r="A20" s="341" t="s">
        <v>157</v>
      </c>
      <c r="B20" s="341" t="s">
        <v>246</v>
      </c>
    </row>
    <row r="21" spans="1:5" x14ac:dyDescent="0.2">
      <c r="A21" s="376"/>
      <c r="B21" s="253" t="s">
        <v>301</v>
      </c>
    </row>
    <row r="22" spans="1:5" x14ac:dyDescent="0.2">
      <c r="A22" s="376"/>
      <c r="B22" s="253" t="s">
        <v>302</v>
      </c>
    </row>
    <row r="23" spans="1:5" x14ac:dyDescent="0.2">
      <c r="A23" s="345" t="s">
        <v>104</v>
      </c>
      <c r="B23" s="345"/>
      <c r="C23" s="345"/>
      <c r="D23" s="346"/>
      <c r="E23" s="346"/>
    </row>
    <row r="24" spans="1:5" x14ac:dyDescent="0.2">
      <c r="A24" s="341" t="s">
        <v>247</v>
      </c>
    </row>
    <row r="25" spans="1:5" x14ac:dyDescent="0.2">
      <c r="A25" s="347" t="s">
        <v>160</v>
      </c>
      <c r="B25" s="347" t="s">
        <v>248</v>
      </c>
    </row>
    <row r="26" spans="1:5" x14ac:dyDescent="0.2">
      <c r="A26" s="347"/>
      <c r="B26" s="347" t="s">
        <v>249</v>
      </c>
    </row>
    <row r="27" spans="1:5" x14ac:dyDescent="0.2">
      <c r="A27" s="347" t="s">
        <v>159</v>
      </c>
      <c r="B27" s="347" t="s">
        <v>250</v>
      </c>
    </row>
    <row r="28" spans="1:5" x14ac:dyDescent="0.2">
      <c r="A28" s="347" t="s">
        <v>111</v>
      </c>
      <c r="B28" s="347" t="s">
        <v>251</v>
      </c>
    </row>
    <row r="29" spans="1:5" x14ac:dyDescent="0.2">
      <c r="A29" s="347" t="s">
        <v>112</v>
      </c>
      <c r="B29" s="347" t="s">
        <v>252</v>
      </c>
    </row>
    <row r="30" spans="1:5" x14ac:dyDescent="0.2">
      <c r="A30" s="347" t="s">
        <v>131</v>
      </c>
      <c r="B30" s="347" t="s">
        <v>253</v>
      </c>
    </row>
    <row r="31" spans="1:5" x14ac:dyDescent="0.2">
      <c r="A31" s="347"/>
      <c r="B31" s="348" t="s">
        <v>300</v>
      </c>
    </row>
    <row r="32" spans="1:5" x14ac:dyDescent="0.2">
      <c r="A32" s="347" t="s">
        <v>132</v>
      </c>
      <c r="B32" s="347" t="s">
        <v>254</v>
      </c>
    </row>
    <row r="33" spans="1:16" x14ac:dyDescent="0.2">
      <c r="A33" s="347" t="s">
        <v>113</v>
      </c>
      <c r="B33" s="347" t="s">
        <v>255</v>
      </c>
    </row>
    <row r="34" spans="1:16" x14ac:dyDescent="0.2">
      <c r="A34" s="347" t="s">
        <v>114</v>
      </c>
      <c r="B34" s="347" t="s">
        <v>256</v>
      </c>
    </row>
    <row r="35" spans="1:16" x14ac:dyDescent="0.2">
      <c r="A35" s="347" t="s">
        <v>133</v>
      </c>
      <c r="B35" s="347" t="s">
        <v>134</v>
      </c>
    </row>
    <row r="36" spans="1:16" x14ac:dyDescent="0.2">
      <c r="A36" s="347"/>
      <c r="B36" s="347" t="s">
        <v>257</v>
      </c>
    </row>
    <row r="37" spans="1:16" x14ac:dyDescent="0.2">
      <c r="A37" s="347"/>
      <c r="B37" s="347" t="s">
        <v>135</v>
      </c>
    </row>
    <row r="38" spans="1:16" x14ac:dyDescent="0.2">
      <c r="A38" s="347" t="s">
        <v>163</v>
      </c>
      <c r="B38" s="347" t="s">
        <v>136</v>
      </c>
    </row>
    <row r="39" spans="1:16" x14ac:dyDescent="0.2">
      <c r="A39" s="347"/>
      <c r="B39" s="347"/>
    </row>
    <row r="40" spans="1:16" x14ac:dyDescent="0.2">
      <c r="A40" s="339" t="s">
        <v>258</v>
      </c>
      <c r="B40" s="340"/>
      <c r="C40" s="340"/>
      <c r="D40" s="341" t="s">
        <v>259</v>
      </c>
      <c r="O40" s="341"/>
    </row>
    <row r="41" spans="1:16" x14ac:dyDescent="0.2">
      <c r="A41" s="347"/>
    </row>
    <row r="42" spans="1:16" x14ac:dyDescent="0.2">
      <c r="A42" s="339" t="s">
        <v>260</v>
      </c>
      <c r="B42" s="340"/>
      <c r="C42" s="340"/>
      <c r="D42" s="341" t="s">
        <v>165</v>
      </c>
      <c r="O42" s="341"/>
    </row>
    <row r="43" spans="1:16" x14ac:dyDescent="0.2">
      <c r="A43" s="347"/>
    </row>
    <row r="44" spans="1:16" ht="12.75" customHeight="1" x14ac:dyDescent="0.2">
      <c r="A44" s="339" t="s">
        <v>290</v>
      </c>
      <c r="B44" s="340"/>
      <c r="C44" s="340"/>
      <c r="D44" s="754" t="s">
        <v>291</v>
      </c>
      <c r="E44" s="754"/>
      <c r="F44" s="754"/>
      <c r="G44" s="754"/>
      <c r="H44" s="754"/>
      <c r="I44" s="754"/>
      <c r="J44" s="754"/>
      <c r="K44" s="754"/>
      <c r="L44" s="754"/>
      <c r="M44" s="754"/>
      <c r="N44" s="754"/>
      <c r="O44" s="754"/>
      <c r="P44" s="754"/>
    </row>
    <row r="45" spans="1:16" x14ac:dyDescent="0.2">
      <c r="A45" s="347"/>
      <c r="D45" s="341" t="s">
        <v>292</v>
      </c>
    </row>
    <row r="46" spans="1:16" x14ac:dyDescent="0.2">
      <c r="A46" s="347"/>
      <c r="D46" s="341" t="s">
        <v>293</v>
      </c>
    </row>
    <row r="47" spans="1:16" x14ac:dyDescent="0.2">
      <c r="A47" s="347"/>
      <c r="D47" s="341" t="s">
        <v>294</v>
      </c>
    </row>
    <row r="48" spans="1:16" x14ac:dyDescent="0.2">
      <c r="A48" s="347"/>
      <c r="D48" s="341"/>
    </row>
    <row r="49" spans="1:7" x14ac:dyDescent="0.2">
      <c r="A49" s="348" t="s">
        <v>140</v>
      </c>
    </row>
    <row r="50" spans="1:7" x14ac:dyDescent="0.2">
      <c r="A50" s="347" t="s">
        <v>261</v>
      </c>
    </row>
    <row r="51" spans="1:7" x14ac:dyDescent="0.2">
      <c r="A51" s="347"/>
    </row>
    <row r="52" spans="1:7" x14ac:dyDescent="0.2">
      <c r="A52" s="348" t="s">
        <v>108</v>
      </c>
    </row>
    <row r="53" spans="1:7" x14ac:dyDescent="0.2">
      <c r="A53" s="347" t="s">
        <v>262</v>
      </c>
    </row>
    <row r="54" spans="1:7" x14ac:dyDescent="0.2">
      <c r="A54" s="347" t="s">
        <v>137</v>
      </c>
    </row>
    <row r="55" spans="1:7" x14ac:dyDescent="0.2">
      <c r="A55" s="347"/>
    </row>
    <row r="56" spans="1:7" x14ac:dyDescent="0.2">
      <c r="A56" s="348" t="s">
        <v>109</v>
      </c>
    </row>
    <row r="57" spans="1:7" x14ac:dyDescent="0.2">
      <c r="A57" s="347" t="s">
        <v>263</v>
      </c>
    </row>
    <row r="58" spans="1:7" x14ac:dyDescent="0.2">
      <c r="A58" s="347" t="s">
        <v>264</v>
      </c>
    </row>
    <row r="59" spans="1:7" x14ac:dyDescent="0.2">
      <c r="A59" s="347"/>
    </row>
    <row r="60" spans="1:7" x14ac:dyDescent="0.2">
      <c r="A60" s="253" t="s">
        <v>106</v>
      </c>
      <c r="B60" s="349"/>
      <c r="C60" s="349"/>
      <c r="D60" s="349"/>
      <c r="E60" s="349"/>
      <c r="F60" s="349"/>
      <c r="G60" s="349"/>
    </row>
    <row r="61" spans="1:7" x14ac:dyDescent="0.2">
      <c r="A61" s="347" t="s">
        <v>265</v>
      </c>
      <c r="B61" s="341"/>
      <c r="C61" s="349"/>
      <c r="D61" s="349"/>
      <c r="E61" s="349"/>
      <c r="F61" s="349"/>
      <c r="G61" s="349"/>
    </row>
    <row r="62" spans="1:7" x14ac:dyDescent="0.2">
      <c r="A62" s="341"/>
      <c r="B62" s="347"/>
      <c r="C62" s="349"/>
      <c r="D62" s="349"/>
      <c r="E62" s="349"/>
      <c r="F62" s="349"/>
      <c r="G62" s="349"/>
    </row>
    <row r="63" spans="1:7" x14ac:dyDescent="0.2">
      <c r="A63" s="253" t="s">
        <v>107</v>
      </c>
      <c r="B63" s="349"/>
      <c r="C63" s="349"/>
      <c r="D63" s="349"/>
      <c r="E63" s="349"/>
      <c r="F63" s="349"/>
      <c r="G63" s="349"/>
    </row>
    <row r="64" spans="1:7" x14ac:dyDescent="0.2">
      <c r="A64" s="341" t="s">
        <v>138</v>
      </c>
      <c r="B64" s="349"/>
      <c r="C64" s="349"/>
      <c r="D64" s="349"/>
      <c r="E64" s="349"/>
      <c r="F64" s="349"/>
      <c r="G64" s="349"/>
    </row>
    <row r="65" spans="1:8" x14ac:dyDescent="0.2">
      <c r="A65" s="341" t="s">
        <v>266</v>
      </c>
      <c r="B65" s="349"/>
      <c r="C65" s="349"/>
      <c r="D65" s="349"/>
      <c r="E65" s="349"/>
      <c r="F65" s="349"/>
      <c r="G65" s="349"/>
    </row>
    <row r="68" spans="1:8" ht="15" x14ac:dyDescent="0.2">
      <c r="A68" s="350" t="s">
        <v>64</v>
      </c>
      <c r="B68" s="351"/>
      <c r="C68" s="351"/>
      <c r="D68" s="351"/>
      <c r="E68" s="351"/>
      <c r="F68" s="351"/>
      <c r="G68" s="351"/>
      <c r="H68" s="351"/>
    </row>
    <row r="69" spans="1:8" x14ac:dyDescent="0.2">
      <c r="A69" s="352" t="s">
        <v>22</v>
      </c>
      <c r="B69" s="353"/>
      <c r="C69" s="353"/>
      <c r="D69" s="354"/>
      <c r="E69" s="355"/>
      <c r="F69" s="356"/>
      <c r="G69" s="357"/>
      <c r="H69" s="358"/>
    </row>
    <row r="70" spans="1:8" x14ac:dyDescent="0.2">
      <c r="A70" s="359" t="s">
        <v>23</v>
      </c>
      <c r="B70" s="360"/>
      <c r="C70" s="360"/>
      <c r="D70" s="361"/>
      <c r="E70" s="359"/>
      <c r="F70" s="362"/>
      <c r="G70" s="361"/>
      <c r="H70" s="362"/>
    </row>
    <row r="71" spans="1:8" x14ac:dyDescent="0.2">
      <c r="A71" s="363" t="s">
        <v>24</v>
      </c>
      <c r="B71" s="364"/>
      <c r="C71" s="364"/>
      <c r="D71" s="365"/>
      <c r="E71" s="366"/>
      <c r="F71" s="366"/>
      <c r="G71" s="365"/>
      <c r="H71" s="366"/>
    </row>
    <row r="72" spans="1:8" x14ac:dyDescent="0.2">
      <c r="A72" s="367" t="s">
        <v>65</v>
      </c>
      <c r="B72" s="368"/>
      <c r="C72" s="368"/>
      <c r="D72" s="368"/>
      <c r="E72" s="368"/>
      <c r="F72" s="368"/>
      <c r="G72" s="368"/>
      <c r="H72" s="368"/>
    </row>
    <row r="73" spans="1:8" x14ac:dyDescent="0.2">
      <c r="A73" s="369" t="s">
        <v>66</v>
      </c>
      <c r="B73" s="370"/>
      <c r="C73" s="370"/>
      <c r="D73" s="370"/>
      <c r="E73" s="370"/>
      <c r="F73" s="370"/>
      <c r="G73" s="370"/>
      <c r="H73" s="370"/>
    </row>
    <row r="74" spans="1:8" x14ac:dyDescent="0.2">
      <c r="A74" s="371" t="s">
        <v>67</v>
      </c>
      <c r="B74" s="372"/>
      <c r="C74" s="343"/>
      <c r="D74" s="343"/>
      <c r="E74" s="343"/>
      <c r="F74" s="343"/>
      <c r="G74" s="343"/>
      <c r="H74" s="343"/>
    </row>
    <row r="75" spans="1:8" x14ac:dyDescent="0.2">
      <c r="A75" s="373" t="s">
        <v>110</v>
      </c>
      <c r="B75" s="374"/>
      <c r="C75" s="374"/>
      <c r="D75" s="374"/>
      <c r="E75" s="374"/>
      <c r="F75" s="374"/>
      <c r="G75" s="374"/>
      <c r="H75" s="374"/>
    </row>
    <row r="84" spans="1:1" x14ac:dyDescent="0.2">
      <c r="A84" s="377"/>
    </row>
  </sheetData>
  <sheetProtection algorithmName="SHA-512" hashValue="DIEFoL9s0g0F8Y0j/Poj3DgaisQrhAmaB6qrSjGSCdiMfez04v3mSkO80TqZXOgZJXkf8B4h2YRaAiuevs0Dew==" saltValue="Apt2FD56TU8fuZiFihA4nA==" spinCount="100000" sheet="1" objects="1" scenarios="1"/>
  <mergeCells count="1">
    <mergeCell ref="D44:P44"/>
  </mergeCells>
  <pageMargins left="0.7" right="0.7" top="0.75" bottom="0.75" header="0.3" footer="0.3"/>
  <pageSetup paperSize="9"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J4" sqref="J4:J5"/>
    </sheetView>
  </sheetViews>
  <sheetFormatPr defaultRowHeight="12.75" x14ac:dyDescent="0.2"/>
  <sheetData>
    <row r="1" spans="1:3" ht="15.75" x14ac:dyDescent="0.25">
      <c r="A1" s="139" t="s">
        <v>164</v>
      </c>
      <c r="B1" s="139"/>
      <c r="C1" s="139"/>
    </row>
    <row r="3" spans="1:3" x14ac:dyDescent="0.2">
      <c r="A3" s="1" t="s">
        <v>165</v>
      </c>
    </row>
  </sheetData>
  <sheetProtection password="CA1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120"/>
  <sheetViews>
    <sheetView tabSelected="1" zoomScale="80" zoomScaleNormal="80" zoomScaleSheetLayoutView="50" workbookViewId="0"/>
  </sheetViews>
  <sheetFormatPr defaultColWidth="9.140625" defaultRowHeight="12.75" x14ac:dyDescent="0.2"/>
  <cols>
    <col min="1" max="1" width="2.5703125" style="468" customWidth="1"/>
    <col min="2" max="2" width="27.28515625" style="418" customWidth="1"/>
    <col min="3" max="3" width="8.85546875" style="418" customWidth="1"/>
    <col min="4" max="4" width="9.28515625" style="418" customWidth="1"/>
    <col min="5" max="5" width="8.7109375" style="418" customWidth="1"/>
    <col min="6" max="6" width="9.140625" style="418" customWidth="1"/>
    <col min="7" max="7" width="8.7109375" style="418" customWidth="1"/>
    <col min="8" max="8" width="8.7109375" style="468" customWidth="1"/>
    <col min="9" max="9" width="9.42578125" style="468" customWidth="1"/>
    <col min="10" max="10" width="8.85546875" style="468" customWidth="1"/>
    <col min="11" max="12" width="8" style="468" customWidth="1"/>
    <col min="13" max="13" width="6.7109375" style="468" customWidth="1"/>
    <col min="14" max="14" width="6.42578125" style="468" customWidth="1"/>
    <col min="15" max="16" width="7.7109375" style="468" customWidth="1"/>
    <col min="17" max="16384" width="9.140625" style="468"/>
  </cols>
  <sheetData>
    <row r="1" spans="1:29" s="456" customFormat="1" ht="18" customHeight="1" x14ac:dyDescent="0.25">
      <c r="A1" s="453" t="s">
        <v>139</v>
      </c>
      <c r="B1" s="453"/>
      <c r="C1" s="454"/>
      <c r="D1" s="454"/>
      <c r="E1" s="454"/>
      <c r="F1" s="455"/>
      <c r="G1" s="756" t="s">
        <v>268</v>
      </c>
      <c r="H1" s="757"/>
      <c r="I1" s="757"/>
      <c r="J1" s="757"/>
      <c r="K1" s="758"/>
      <c r="M1" s="457"/>
      <c r="N1" s="458"/>
      <c r="O1" s="458"/>
      <c r="P1" s="459"/>
      <c r="Q1" s="459"/>
      <c r="R1" s="459"/>
      <c r="S1" s="459"/>
      <c r="T1" s="459"/>
      <c r="U1" s="459"/>
    </row>
    <row r="2" spans="1:29" ht="22.5" customHeight="1" x14ac:dyDescent="0.2">
      <c r="A2" s="460" t="s">
        <v>10</v>
      </c>
      <c r="B2" s="461"/>
      <c r="C2" s="764" t="s">
        <v>925</v>
      </c>
      <c r="D2" s="765"/>
      <c r="E2" s="766"/>
      <c r="F2" s="462"/>
      <c r="G2" s="463"/>
      <c r="H2" s="464" t="s">
        <v>222</v>
      </c>
      <c r="I2" s="464" t="s">
        <v>223</v>
      </c>
      <c r="J2" s="465" t="s">
        <v>11</v>
      </c>
      <c r="K2" s="465" t="s">
        <v>12</v>
      </c>
      <c r="L2" s="466" t="s">
        <v>269</v>
      </c>
      <c r="M2" s="459"/>
      <c r="N2" s="467"/>
      <c r="O2" s="467"/>
      <c r="P2" s="459"/>
      <c r="Q2" s="459"/>
      <c r="R2" s="459"/>
      <c r="S2" s="459"/>
      <c r="T2" s="459"/>
      <c r="U2" s="459"/>
    </row>
    <row r="3" spans="1:29" x14ac:dyDescent="0.2">
      <c r="A3" s="460" t="s">
        <v>13</v>
      </c>
      <c r="B3" s="461"/>
      <c r="C3" s="767" t="s">
        <v>927</v>
      </c>
      <c r="D3" s="768"/>
      <c r="E3" s="769"/>
      <c r="F3" s="462"/>
      <c r="G3" s="469" t="s">
        <v>14</v>
      </c>
      <c r="H3" s="98">
        <f>C108+C109</f>
        <v>1052</v>
      </c>
      <c r="I3" s="470">
        <f>C109</f>
        <v>740</v>
      </c>
      <c r="J3" s="471">
        <f>C108</f>
        <v>312</v>
      </c>
      <c r="K3" s="472">
        <f>Q91</f>
        <v>1600</v>
      </c>
      <c r="O3" s="467"/>
      <c r="P3" s="459"/>
      <c r="Q3" s="459"/>
      <c r="R3" s="459"/>
      <c r="S3" s="459"/>
      <c r="T3" s="459"/>
      <c r="U3" s="459"/>
    </row>
    <row r="4" spans="1:29" x14ac:dyDescent="0.2">
      <c r="A4" s="460" t="s">
        <v>15</v>
      </c>
      <c r="B4" s="461"/>
      <c r="C4" s="770" t="s">
        <v>298</v>
      </c>
      <c r="D4" s="771"/>
      <c r="E4" s="772"/>
      <c r="F4" s="462"/>
      <c r="G4" s="469" t="s">
        <v>16</v>
      </c>
      <c r="H4" s="98">
        <f>D108+D109</f>
        <v>1046</v>
      </c>
      <c r="I4" s="470">
        <f>D109</f>
        <v>630</v>
      </c>
      <c r="J4" s="471">
        <f>D108</f>
        <v>416</v>
      </c>
      <c r="K4" s="472">
        <f>R91</f>
        <v>1600</v>
      </c>
      <c r="O4" s="467"/>
      <c r="P4" s="459"/>
      <c r="Q4" s="459"/>
      <c r="R4" s="459"/>
      <c r="S4" s="459"/>
      <c r="T4" s="459"/>
      <c r="U4" s="459"/>
    </row>
    <row r="5" spans="1:29" x14ac:dyDescent="0.2">
      <c r="A5" s="460" t="s">
        <v>17</v>
      </c>
      <c r="B5" s="474"/>
      <c r="C5" s="770">
        <v>4</v>
      </c>
      <c r="D5" s="771"/>
      <c r="E5" s="772"/>
      <c r="F5" s="462"/>
      <c r="G5" s="469" t="s">
        <v>18</v>
      </c>
      <c r="H5" s="98">
        <f>E108+E109</f>
        <v>1066.5</v>
      </c>
      <c r="I5" s="470">
        <f>E109</f>
        <v>646.5</v>
      </c>
      <c r="J5" s="471">
        <f>E108</f>
        <v>420</v>
      </c>
      <c r="K5" s="472">
        <f>S91</f>
        <v>1600</v>
      </c>
      <c r="O5" s="459"/>
      <c r="P5" s="459"/>
      <c r="Q5" s="459"/>
      <c r="R5" s="459"/>
      <c r="S5" s="459"/>
      <c r="T5" s="459"/>
      <c r="U5" s="459"/>
    </row>
    <row r="6" spans="1:29" x14ac:dyDescent="0.2">
      <c r="A6" s="460" t="s">
        <v>267</v>
      </c>
      <c r="B6" s="474"/>
      <c r="C6" s="767">
        <v>97590</v>
      </c>
      <c r="D6" s="768"/>
      <c r="E6" s="769"/>
      <c r="F6" s="462"/>
      <c r="G6" s="469" t="s">
        <v>188</v>
      </c>
      <c r="H6" s="98">
        <f>F108+F109</f>
        <v>1028</v>
      </c>
      <c r="I6" s="543">
        <f>F109</f>
        <v>448</v>
      </c>
      <c r="J6" s="471">
        <f>F108</f>
        <v>580</v>
      </c>
      <c r="K6" s="472">
        <f>T91</f>
        <v>1600</v>
      </c>
      <c r="O6" s="459"/>
      <c r="P6" s="459"/>
      <c r="Q6" s="459"/>
      <c r="R6" s="459"/>
      <c r="S6" s="459"/>
      <c r="T6" s="459"/>
      <c r="U6" s="459"/>
    </row>
    <row r="7" spans="1:29" x14ac:dyDescent="0.2">
      <c r="A7" s="460" t="s">
        <v>19</v>
      </c>
      <c r="B7" s="474"/>
      <c r="C7" s="767" t="s">
        <v>926</v>
      </c>
      <c r="D7" s="768"/>
      <c r="E7" s="769"/>
      <c r="F7" s="462"/>
      <c r="G7" s="475" t="s">
        <v>0</v>
      </c>
      <c r="H7" s="476"/>
      <c r="I7" s="544">
        <f>G109</f>
        <v>2464.5</v>
      </c>
      <c r="J7" s="477">
        <f>SUM(J3:J6)</f>
        <v>1728</v>
      </c>
      <c r="K7" s="476"/>
      <c r="O7" s="459"/>
      <c r="P7" s="459"/>
      <c r="Q7" s="459"/>
      <c r="R7" s="459"/>
      <c r="S7" s="459"/>
      <c r="T7" s="459"/>
      <c r="U7" s="459"/>
    </row>
    <row r="8" spans="1:29" x14ac:dyDescent="0.2">
      <c r="A8" s="460" t="s">
        <v>21</v>
      </c>
      <c r="B8" s="461"/>
      <c r="C8" s="767" t="s">
        <v>928</v>
      </c>
      <c r="D8" s="768"/>
      <c r="E8" s="769"/>
      <c r="F8" s="462"/>
      <c r="G8" s="478" t="s">
        <v>20</v>
      </c>
      <c r="H8" s="478"/>
      <c r="I8" s="479">
        <f>G113</f>
        <v>4.6874999999999998E-3</v>
      </c>
      <c r="J8" s="480"/>
      <c r="M8" s="459"/>
      <c r="N8" s="459"/>
      <c r="O8" s="459"/>
      <c r="P8" s="459"/>
      <c r="Q8" s="459"/>
      <c r="R8" s="459"/>
      <c r="S8" s="459"/>
      <c r="T8" s="459"/>
      <c r="U8" s="459"/>
    </row>
    <row r="9" spans="1:29" x14ac:dyDescent="0.2">
      <c r="A9" s="460" t="s">
        <v>75</v>
      </c>
      <c r="B9" s="461"/>
      <c r="C9" s="770">
        <v>4</v>
      </c>
      <c r="D9" s="771"/>
      <c r="E9" s="772"/>
      <c r="F9" s="481"/>
      <c r="G9" s="482" t="s">
        <v>168</v>
      </c>
      <c r="H9" s="483"/>
      <c r="I9" s="483"/>
      <c r="J9" s="484">
        <f>G114</f>
        <v>0.27</v>
      </c>
      <c r="K9" s="466" t="s">
        <v>270</v>
      </c>
      <c r="M9" s="459"/>
      <c r="N9" s="459"/>
      <c r="O9" s="459"/>
      <c r="P9" s="459"/>
      <c r="Q9" s="459"/>
      <c r="R9" s="459"/>
      <c r="S9" s="459"/>
      <c r="T9" s="459"/>
      <c r="U9" s="459"/>
    </row>
    <row r="10" spans="1:29" ht="12.75" customHeight="1" x14ac:dyDescent="0.2">
      <c r="A10" s="460" t="s">
        <v>303</v>
      </c>
      <c r="B10" s="461"/>
      <c r="C10" s="770" t="s">
        <v>299</v>
      </c>
      <c r="D10" s="771"/>
      <c r="E10" s="772"/>
      <c r="F10" s="481"/>
      <c r="G10" s="485"/>
      <c r="H10" s="486"/>
      <c r="I10" s="486"/>
      <c r="J10" s="486"/>
      <c r="K10" s="487"/>
      <c r="M10" s="488"/>
      <c r="N10" s="488"/>
      <c r="O10" s="459"/>
      <c r="P10" s="459"/>
      <c r="Q10" s="459"/>
      <c r="R10" s="459"/>
      <c r="S10" s="459"/>
      <c r="T10" s="459"/>
      <c r="U10" s="459"/>
    </row>
    <row r="11" spans="1:29" x14ac:dyDescent="0.2">
      <c r="A11" s="489"/>
      <c r="B11" s="490"/>
      <c r="C11" s="491"/>
      <c r="D11" s="491"/>
      <c r="E11" s="491"/>
      <c r="F11" s="491"/>
      <c r="G11" s="492"/>
      <c r="H11" s="493"/>
      <c r="I11" s="493"/>
      <c r="J11" s="493"/>
      <c r="K11" s="494"/>
      <c r="M11" s="488"/>
      <c r="N11" s="495"/>
      <c r="O11" s="496"/>
      <c r="P11" s="459"/>
      <c r="Q11" s="459"/>
      <c r="R11" s="459"/>
      <c r="S11" s="459"/>
      <c r="T11" s="459"/>
      <c r="U11" s="459"/>
    </row>
    <row r="12" spans="1:29" x14ac:dyDescent="0.2">
      <c r="A12" s="497"/>
      <c r="B12" s="490"/>
      <c r="C12" s="498"/>
      <c r="D12" s="498"/>
      <c r="E12" s="498"/>
      <c r="F12" s="498"/>
      <c r="O12" s="39"/>
      <c r="P12" s="459"/>
      <c r="Q12" s="459"/>
      <c r="R12" s="459"/>
      <c r="S12" s="459"/>
      <c r="T12" s="459"/>
      <c r="U12" s="459"/>
      <c r="V12" s="459"/>
      <c r="W12" s="459"/>
      <c r="X12" s="459"/>
      <c r="Y12" s="459"/>
      <c r="Z12" s="459"/>
      <c r="AA12" s="459"/>
      <c r="AB12" s="459"/>
      <c r="AC12" s="459"/>
    </row>
    <row r="13" spans="1:29" ht="28.9" customHeight="1" x14ac:dyDescent="0.2">
      <c r="B13" s="468"/>
      <c r="C13" s="761" t="s">
        <v>271</v>
      </c>
      <c r="D13" s="762"/>
      <c r="E13" s="762"/>
      <c r="F13" s="762"/>
      <c r="G13" s="762"/>
      <c r="H13" s="762"/>
      <c r="I13" s="762"/>
      <c r="J13" s="763"/>
      <c r="K13" s="42"/>
      <c r="L13" s="761" t="s">
        <v>41</v>
      </c>
      <c r="M13" s="762"/>
      <c r="N13" s="762"/>
      <c r="O13" s="763"/>
      <c r="P13" s="44"/>
      <c r="Q13" s="761" t="s">
        <v>272</v>
      </c>
      <c r="R13" s="762"/>
      <c r="S13" s="762"/>
      <c r="T13" s="763"/>
      <c r="U13" s="459"/>
      <c r="V13" s="459"/>
      <c r="W13" s="459"/>
      <c r="X13" s="459"/>
      <c r="Y13" s="459"/>
      <c r="Z13" s="459"/>
      <c r="AA13" s="459"/>
      <c r="AB13" s="459"/>
      <c r="AC13" s="459"/>
    </row>
    <row r="14" spans="1:29" s="499" customFormat="1" ht="49.9" customHeight="1" x14ac:dyDescent="0.2">
      <c r="C14" s="57" t="s">
        <v>59</v>
      </c>
      <c r="D14" s="45" t="s">
        <v>60</v>
      </c>
      <c r="E14" s="57" t="s">
        <v>171</v>
      </c>
      <c r="F14" s="45" t="s">
        <v>172</v>
      </c>
      <c r="G14" s="57" t="s">
        <v>173</v>
      </c>
      <c r="H14" s="45" t="s">
        <v>174</v>
      </c>
      <c r="I14" s="57" t="s">
        <v>185</v>
      </c>
      <c r="J14" s="45" t="s">
        <v>186</v>
      </c>
      <c r="K14" s="43"/>
      <c r="L14" s="56" t="s">
        <v>25</v>
      </c>
      <c r="M14" s="56" t="s">
        <v>26</v>
      </c>
      <c r="N14" s="56" t="s">
        <v>27</v>
      </c>
      <c r="O14" s="56" t="s">
        <v>187</v>
      </c>
      <c r="P14" s="43"/>
      <c r="Q14" s="56" t="s">
        <v>25</v>
      </c>
      <c r="R14" s="56" t="s">
        <v>26</v>
      </c>
      <c r="S14" s="56" t="s">
        <v>27</v>
      </c>
      <c r="T14" s="56" t="s">
        <v>187</v>
      </c>
      <c r="U14" s="459"/>
      <c r="V14" s="459"/>
      <c r="W14" s="459"/>
      <c r="X14" s="459"/>
      <c r="Y14" s="459"/>
      <c r="Z14" s="459"/>
      <c r="AA14" s="459"/>
      <c r="AB14" s="459"/>
      <c r="AC14" s="459"/>
    </row>
    <row r="15" spans="1:29" x14ac:dyDescent="0.2">
      <c r="A15" s="16"/>
      <c r="B15" s="46" t="s">
        <v>28</v>
      </c>
      <c r="C15" s="33"/>
      <c r="D15" s="33"/>
      <c r="E15" s="33"/>
      <c r="F15" s="33"/>
      <c r="G15" s="33"/>
      <c r="H15" s="33"/>
      <c r="I15" s="33"/>
      <c r="J15" s="33"/>
      <c r="K15" s="33"/>
      <c r="L15" s="20"/>
      <c r="M15" s="20"/>
      <c r="N15" s="20"/>
      <c r="O15" s="20"/>
      <c r="P15" s="20"/>
      <c r="Q15" s="40"/>
      <c r="R15" s="40"/>
      <c r="S15" s="41"/>
      <c r="T15" s="41"/>
      <c r="U15" s="459"/>
      <c r="V15" s="459"/>
      <c r="W15" s="459"/>
      <c r="X15" s="459"/>
      <c r="Y15" s="459"/>
      <c r="Z15" s="459"/>
      <c r="AA15" s="459"/>
      <c r="AB15" s="459"/>
      <c r="AC15" s="459"/>
    </row>
    <row r="16" spans="1:29" ht="39" customHeight="1" x14ac:dyDescent="0.2">
      <c r="A16" s="15"/>
      <c r="B16" s="338" t="s">
        <v>233</v>
      </c>
      <c r="C16" s="49">
        <v>497</v>
      </c>
      <c r="D16" s="95"/>
      <c r="E16" s="49">
        <v>397</v>
      </c>
      <c r="F16" s="95"/>
      <c r="G16" s="49">
        <v>397</v>
      </c>
      <c r="H16" s="95"/>
      <c r="I16" s="49">
        <v>290</v>
      </c>
      <c r="J16" s="95"/>
      <c r="K16" s="17"/>
      <c r="L16" s="99"/>
      <c r="M16" s="99"/>
      <c r="N16" s="99"/>
      <c r="O16" s="99"/>
      <c r="P16" s="18"/>
      <c r="Q16" s="99"/>
      <c r="R16" s="99"/>
      <c r="S16" s="99"/>
      <c r="T16" s="99"/>
      <c r="U16" s="459"/>
      <c r="V16" s="459"/>
      <c r="W16" s="459"/>
      <c r="X16" s="459"/>
      <c r="Y16" s="459"/>
      <c r="Z16" s="459"/>
      <c r="AA16" s="459"/>
      <c r="AB16" s="459"/>
      <c r="AC16" s="459"/>
    </row>
    <row r="17" spans="1:29" ht="15" customHeight="1" x14ac:dyDescent="0.2">
      <c r="B17" s="797" t="s">
        <v>141</v>
      </c>
      <c r="C17" s="797"/>
      <c r="D17" s="797"/>
      <c r="E17" s="797"/>
      <c r="F17" s="797"/>
      <c r="G17" s="797"/>
      <c r="H17" s="797"/>
      <c r="I17" s="797"/>
      <c r="J17" s="798"/>
      <c r="K17" s="17"/>
      <c r="L17" s="99"/>
      <c r="M17" s="99"/>
      <c r="N17" s="99"/>
      <c r="O17" s="99"/>
      <c r="P17" s="18"/>
      <c r="Q17" s="99"/>
      <c r="R17" s="99"/>
      <c r="S17" s="99"/>
      <c r="T17" s="99"/>
      <c r="U17" s="459"/>
      <c r="V17" s="459"/>
      <c r="W17" s="459"/>
      <c r="X17" s="459"/>
      <c r="Y17" s="459"/>
      <c r="Z17" s="459"/>
      <c r="AA17" s="459"/>
      <c r="AB17" s="459"/>
      <c r="AC17" s="459"/>
    </row>
    <row r="18" spans="1:29" ht="13.9" customHeight="1" x14ac:dyDescent="0.2">
      <c r="B18" s="179" t="s">
        <v>190</v>
      </c>
      <c r="C18" s="49"/>
      <c r="D18" s="49"/>
      <c r="E18" s="49"/>
      <c r="F18" s="49"/>
      <c r="G18" s="49"/>
      <c r="H18" s="49"/>
      <c r="I18" s="49"/>
      <c r="J18" s="49"/>
      <c r="K18" s="17"/>
      <c r="L18" s="99"/>
      <c r="M18" s="99"/>
      <c r="N18" s="99"/>
      <c r="O18" s="99"/>
      <c r="P18" s="18"/>
      <c r="Q18" s="99"/>
      <c r="R18" s="99"/>
      <c r="S18" s="99"/>
      <c r="T18" s="99"/>
      <c r="U18" s="459"/>
      <c r="V18" s="459"/>
      <c r="W18" s="459"/>
      <c r="X18" s="459"/>
      <c r="Y18" s="459"/>
      <c r="Z18" s="459"/>
      <c r="AA18" s="459"/>
      <c r="AB18" s="459"/>
      <c r="AC18" s="459"/>
    </row>
    <row r="19" spans="1:29" x14ac:dyDescent="0.2">
      <c r="A19" s="15"/>
      <c r="B19" s="181" t="s">
        <v>319</v>
      </c>
      <c r="C19" s="140"/>
      <c r="D19" s="49">
        <f>'BOL 4.1'!BD16</f>
        <v>112</v>
      </c>
      <c r="E19" s="140"/>
      <c r="F19" s="49">
        <f>'BOL 4.2'!BD16</f>
        <v>0</v>
      </c>
      <c r="G19" s="140"/>
      <c r="H19" s="49">
        <f>'BOL 4.3'!BD16</f>
        <v>0</v>
      </c>
      <c r="I19" s="140"/>
      <c r="J19" s="49">
        <f>'BOL 4.4'!BD16</f>
        <v>0</v>
      </c>
      <c r="K19" s="17"/>
      <c r="L19" s="99"/>
      <c r="M19" s="99"/>
      <c r="N19" s="99"/>
      <c r="O19" s="99"/>
      <c r="P19" s="18"/>
      <c r="Q19" s="99"/>
      <c r="R19" s="99"/>
      <c r="S19" s="99"/>
      <c r="T19" s="99"/>
      <c r="U19" s="459"/>
      <c r="V19" s="459"/>
      <c r="W19" s="459"/>
      <c r="X19" s="459"/>
      <c r="Y19" s="459"/>
      <c r="Z19" s="459"/>
      <c r="AA19" s="459"/>
      <c r="AB19" s="459"/>
      <c r="AC19" s="459"/>
    </row>
    <row r="20" spans="1:29" x14ac:dyDescent="0.2">
      <c r="A20" s="15"/>
      <c r="B20" s="182" t="s">
        <v>320</v>
      </c>
      <c r="C20" s="140"/>
      <c r="D20" s="49">
        <f>'BOL 4.1'!BD23</f>
        <v>90</v>
      </c>
      <c r="E20" s="140"/>
      <c r="F20" s="49">
        <f>'BOL 4.2'!BD23</f>
        <v>0</v>
      </c>
      <c r="G20" s="140"/>
      <c r="H20" s="49">
        <f>'BOL 4.3'!BD23</f>
        <v>0</v>
      </c>
      <c r="I20" s="140"/>
      <c r="J20" s="49">
        <f>'BOL 4.4'!BD23</f>
        <v>0</v>
      </c>
      <c r="K20" s="17"/>
      <c r="L20" s="99"/>
      <c r="M20" s="99"/>
      <c r="N20" s="99"/>
      <c r="O20" s="99"/>
      <c r="P20" s="18"/>
      <c r="Q20" s="99"/>
      <c r="R20" s="99"/>
      <c r="S20" s="99"/>
      <c r="T20" s="99"/>
      <c r="U20" s="459"/>
      <c r="V20" s="459"/>
      <c r="W20" s="459"/>
      <c r="X20" s="459"/>
      <c r="Y20" s="459"/>
      <c r="Z20" s="459"/>
      <c r="AA20" s="459"/>
      <c r="AB20" s="459"/>
      <c r="AC20" s="459"/>
    </row>
    <row r="21" spans="1:29" x14ac:dyDescent="0.2">
      <c r="A21" s="15"/>
      <c r="B21" s="182" t="s">
        <v>321</v>
      </c>
      <c r="C21" s="140"/>
      <c r="D21" s="49">
        <f>'BOL 4.1'!BD30</f>
        <v>50</v>
      </c>
      <c r="E21" s="140"/>
      <c r="F21" s="49">
        <f>'BOL 4.2'!BD30</f>
        <v>0</v>
      </c>
      <c r="G21" s="140"/>
      <c r="H21" s="49">
        <f>'BOL 4.3'!BD30</f>
        <v>0</v>
      </c>
      <c r="I21" s="140"/>
      <c r="J21" s="49">
        <f>'BOL 4.4'!BD30</f>
        <v>0</v>
      </c>
      <c r="K21" s="17"/>
      <c r="L21" s="99"/>
      <c r="M21" s="99"/>
      <c r="N21" s="99"/>
      <c r="O21" s="99"/>
      <c r="P21" s="18"/>
      <c r="Q21" s="99"/>
      <c r="R21" s="99"/>
      <c r="S21" s="99"/>
      <c r="T21" s="99"/>
      <c r="U21" s="459"/>
      <c r="V21" s="459"/>
      <c r="W21" s="459"/>
      <c r="X21" s="459"/>
      <c r="Y21" s="459"/>
      <c r="Z21" s="459"/>
      <c r="AA21" s="459"/>
      <c r="AB21" s="459"/>
      <c r="AC21" s="459"/>
    </row>
    <row r="22" spans="1:29" x14ac:dyDescent="0.2">
      <c r="A22" s="15"/>
      <c r="B22" s="182" t="s">
        <v>322</v>
      </c>
      <c r="C22" s="140"/>
      <c r="D22" s="49">
        <f>'BOL 4.1'!BD37</f>
        <v>60</v>
      </c>
      <c r="E22" s="140"/>
      <c r="F22" s="49">
        <f>'BOL 4.2'!BD37</f>
        <v>0</v>
      </c>
      <c r="G22" s="140"/>
      <c r="H22" s="49">
        <f>'BOL 4.3'!BD37</f>
        <v>0</v>
      </c>
      <c r="I22" s="140"/>
      <c r="J22" s="49">
        <f>'BOL 4.4'!BD37</f>
        <v>0</v>
      </c>
      <c r="K22" s="17"/>
      <c r="L22" s="99"/>
      <c r="M22" s="99"/>
      <c r="N22" s="99"/>
      <c r="O22" s="99"/>
      <c r="P22" s="18"/>
      <c r="Q22" s="99"/>
      <c r="R22" s="99"/>
      <c r="S22" s="99"/>
      <c r="T22" s="99"/>
      <c r="U22" s="459"/>
      <c r="V22" s="459"/>
      <c r="W22" s="459"/>
      <c r="X22" s="459"/>
      <c r="Y22" s="459"/>
      <c r="Z22" s="459"/>
      <c r="AA22" s="459"/>
      <c r="AB22" s="459"/>
      <c r="AC22" s="459"/>
    </row>
    <row r="23" spans="1:29" x14ac:dyDescent="0.2">
      <c r="A23" s="15"/>
      <c r="B23" s="182" t="s">
        <v>323</v>
      </c>
      <c r="C23" s="140"/>
      <c r="D23" s="49">
        <f>'BOL 4.1'!BD44</f>
        <v>80</v>
      </c>
      <c r="E23" s="140"/>
      <c r="F23" s="49">
        <f>'BOL 4.2'!BD44</f>
        <v>0</v>
      </c>
      <c r="G23" s="140"/>
      <c r="H23" s="49">
        <f>'BOL 4.3'!BD44</f>
        <v>0</v>
      </c>
      <c r="I23" s="140"/>
      <c r="J23" s="49">
        <f>'BOL 4.4'!BD44</f>
        <v>0</v>
      </c>
      <c r="K23" s="17"/>
      <c r="L23" s="99"/>
      <c r="M23" s="99"/>
      <c r="N23" s="99"/>
      <c r="O23" s="99"/>
      <c r="P23" s="18"/>
      <c r="Q23" s="99"/>
      <c r="R23" s="99"/>
      <c r="S23" s="99"/>
      <c r="T23" s="99"/>
      <c r="U23" s="459"/>
      <c r="V23" s="459"/>
      <c r="W23" s="459"/>
      <c r="X23" s="459"/>
      <c r="Y23" s="459"/>
      <c r="Z23" s="459"/>
      <c r="AA23" s="459"/>
      <c r="AB23" s="459"/>
      <c r="AC23" s="459"/>
    </row>
    <row r="24" spans="1:29" x14ac:dyDescent="0.2">
      <c r="A24" s="15"/>
      <c r="B24" s="182" t="s">
        <v>324</v>
      </c>
      <c r="C24" s="140"/>
      <c r="D24" s="49">
        <f>'BOL 4.1'!BD51</f>
        <v>5</v>
      </c>
      <c r="E24" s="140"/>
      <c r="F24" s="49">
        <f>'BOL 4.2'!BD51</f>
        <v>0</v>
      </c>
      <c r="G24" s="140"/>
      <c r="H24" s="49">
        <f>'BOL 4.3'!BD51</f>
        <v>0</v>
      </c>
      <c r="I24" s="140"/>
      <c r="J24" s="49">
        <f>'BOL 4.4'!BD51</f>
        <v>0</v>
      </c>
      <c r="K24" s="17"/>
      <c r="L24" s="99"/>
      <c r="M24" s="99"/>
      <c r="N24" s="99"/>
      <c r="O24" s="99"/>
      <c r="P24" s="18"/>
      <c r="Q24" s="99"/>
      <c r="R24" s="99"/>
      <c r="S24" s="99"/>
      <c r="T24" s="99"/>
      <c r="U24" s="459"/>
      <c r="V24" s="459"/>
      <c r="W24" s="459"/>
      <c r="X24" s="459"/>
      <c r="Y24" s="459"/>
      <c r="Z24" s="459"/>
      <c r="AA24" s="459"/>
      <c r="AB24" s="459"/>
      <c r="AC24" s="459"/>
    </row>
    <row r="25" spans="1:29" x14ac:dyDescent="0.2">
      <c r="A25" s="15"/>
      <c r="B25" s="182" t="s">
        <v>325</v>
      </c>
      <c r="C25" s="140"/>
      <c r="D25" s="49">
        <f>'BOL 4.1'!BD58</f>
        <v>36</v>
      </c>
      <c r="E25" s="140"/>
      <c r="F25" s="49">
        <f>'BOL 4.2'!BD58</f>
        <v>0</v>
      </c>
      <c r="G25" s="140"/>
      <c r="H25" s="49">
        <f>'BOL 4.3'!BD58</f>
        <v>0</v>
      </c>
      <c r="I25" s="140"/>
      <c r="J25" s="49">
        <f>'BOL 4.4'!BD58</f>
        <v>0</v>
      </c>
      <c r="K25" s="17"/>
      <c r="L25" s="99"/>
      <c r="M25" s="99"/>
      <c r="N25" s="99"/>
      <c r="O25" s="99"/>
      <c r="P25" s="18"/>
      <c r="Q25" s="99"/>
      <c r="R25" s="99"/>
      <c r="S25" s="99"/>
      <c r="T25" s="99"/>
      <c r="U25" s="459"/>
      <c r="V25" s="459"/>
      <c r="W25" s="459"/>
      <c r="X25" s="459"/>
      <c r="Y25" s="459"/>
      <c r="Z25" s="459"/>
      <c r="AA25" s="459"/>
      <c r="AB25" s="459"/>
      <c r="AC25" s="459"/>
    </row>
    <row r="26" spans="1:29" x14ac:dyDescent="0.2">
      <c r="A26" s="15"/>
      <c r="B26" s="182" t="s">
        <v>326</v>
      </c>
      <c r="C26" s="140"/>
      <c r="D26" s="49">
        <f>'BOL 4.1'!BD65</f>
        <v>36</v>
      </c>
      <c r="E26" s="140"/>
      <c r="F26" s="49">
        <f>'BOL 4.2'!BD65</f>
        <v>0</v>
      </c>
      <c r="G26" s="140"/>
      <c r="H26" s="49">
        <f>'BOL 4.3'!BD65</f>
        <v>0</v>
      </c>
      <c r="I26" s="140"/>
      <c r="J26" s="49">
        <f>'BOL 4.4'!BD65</f>
        <v>0</v>
      </c>
      <c r="K26" s="17"/>
      <c r="L26" s="99"/>
      <c r="M26" s="99"/>
      <c r="N26" s="99"/>
      <c r="O26" s="99"/>
      <c r="P26" s="18"/>
      <c r="Q26" s="99"/>
      <c r="R26" s="99"/>
      <c r="S26" s="99"/>
      <c r="T26" s="99"/>
      <c r="U26" s="459"/>
      <c r="V26" s="459"/>
      <c r="W26" s="459"/>
      <c r="X26" s="459"/>
      <c r="Y26" s="459"/>
      <c r="Z26" s="459"/>
      <c r="AA26" s="459"/>
      <c r="AB26" s="459"/>
      <c r="AC26" s="459"/>
    </row>
    <row r="27" spans="1:29" x14ac:dyDescent="0.2">
      <c r="A27" s="15"/>
      <c r="B27" s="182" t="s">
        <v>327</v>
      </c>
      <c r="C27" s="140"/>
      <c r="D27" s="49">
        <f>'BOL 4.1'!BD72</f>
        <v>18</v>
      </c>
      <c r="E27" s="140"/>
      <c r="F27" s="49">
        <f>'BOL 4.2'!BD72</f>
        <v>0</v>
      </c>
      <c r="G27" s="140"/>
      <c r="H27" s="49">
        <f>'BOL 4.3'!BD72</f>
        <v>0</v>
      </c>
      <c r="I27" s="140"/>
      <c r="J27" s="49">
        <f>'BOL 4.4'!BD72</f>
        <v>0</v>
      </c>
      <c r="K27" s="17"/>
      <c r="L27" s="99"/>
      <c r="M27" s="99"/>
      <c r="N27" s="99"/>
      <c r="O27" s="99"/>
      <c r="P27" s="18"/>
      <c r="Q27" s="99"/>
      <c r="R27" s="99"/>
      <c r="S27" s="99"/>
      <c r="T27" s="99"/>
      <c r="U27" s="459"/>
      <c r="V27" s="459"/>
      <c r="W27" s="459"/>
      <c r="X27" s="459"/>
      <c r="Y27" s="459"/>
      <c r="Z27" s="459"/>
      <c r="AA27" s="459"/>
      <c r="AB27" s="459"/>
      <c r="AC27" s="459"/>
    </row>
    <row r="28" spans="1:29" x14ac:dyDescent="0.2">
      <c r="A28" s="15"/>
      <c r="B28" s="182" t="s">
        <v>328</v>
      </c>
      <c r="C28" s="140"/>
      <c r="D28" s="49">
        <f>'BOL 4.1'!BD79</f>
        <v>24</v>
      </c>
      <c r="E28" s="140"/>
      <c r="F28" s="49">
        <f>'BOL 4.2'!BD79</f>
        <v>0</v>
      </c>
      <c r="G28" s="140"/>
      <c r="H28" s="49">
        <f>'BOL 4.3'!BD79</f>
        <v>0</v>
      </c>
      <c r="I28" s="140"/>
      <c r="J28" s="49">
        <f>'BOL 4.4'!BD79</f>
        <v>0</v>
      </c>
      <c r="K28" s="17"/>
      <c r="L28" s="99"/>
      <c r="M28" s="99"/>
      <c r="N28" s="99"/>
      <c r="O28" s="99"/>
      <c r="P28" s="18"/>
      <c r="Q28" s="99"/>
      <c r="R28" s="99"/>
      <c r="S28" s="99"/>
      <c r="T28" s="99"/>
      <c r="U28" s="459"/>
      <c r="V28" s="459"/>
      <c r="W28" s="459"/>
      <c r="X28" s="459"/>
      <c r="Y28" s="459"/>
      <c r="Z28" s="459"/>
      <c r="AA28" s="459"/>
      <c r="AB28" s="459"/>
      <c r="AC28" s="459"/>
    </row>
    <row r="29" spans="1:29" ht="13.9" customHeight="1" x14ac:dyDescent="0.2">
      <c r="B29" s="179" t="s">
        <v>191</v>
      </c>
      <c r="C29" s="183"/>
      <c r="D29" s="184"/>
      <c r="E29" s="184"/>
      <c r="F29" s="184"/>
      <c r="G29" s="184"/>
      <c r="H29" s="185"/>
      <c r="I29" s="184"/>
      <c r="J29" s="185"/>
      <c r="K29" s="17"/>
      <c r="L29" s="99"/>
      <c r="M29" s="99"/>
      <c r="N29" s="99"/>
      <c r="O29" s="99"/>
      <c r="P29" s="18"/>
      <c r="Q29" s="99"/>
      <c r="R29" s="99"/>
      <c r="S29" s="99"/>
      <c r="T29" s="99"/>
      <c r="U29" s="459"/>
      <c r="V29" s="459"/>
      <c r="W29" s="459"/>
      <c r="X29" s="459"/>
      <c r="Y29" s="459"/>
      <c r="Z29" s="459"/>
      <c r="AA29" s="459"/>
      <c r="AB29" s="459"/>
      <c r="AC29" s="459"/>
    </row>
    <row r="30" spans="1:29" x14ac:dyDescent="0.2">
      <c r="A30" s="15"/>
      <c r="B30" s="552" t="s">
        <v>329</v>
      </c>
      <c r="C30" s="773"/>
      <c r="D30" s="799"/>
      <c r="E30" s="553"/>
      <c r="F30" s="49">
        <f>'BOL 4.2'!BD86</f>
        <v>38</v>
      </c>
      <c r="G30" s="140"/>
      <c r="H30" s="49">
        <f>'BOL 4.3'!BD86</f>
        <v>0</v>
      </c>
      <c r="I30" s="140"/>
      <c r="J30" s="49">
        <f>'BOL 4.4'!BD86</f>
        <v>0</v>
      </c>
      <c r="K30" s="17"/>
      <c r="L30" s="99"/>
      <c r="M30" s="99"/>
      <c r="N30" s="99"/>
      <c r="O30" s="99"/>
      <c r="P30" s="18"/>
      <c r="Q30" s="99"/>
      <c r="R30" s="99"/>
      <c r="S30" s="99"/>
      <c r="T30" s="99"/>
      <c r="U30" s="480"/>
      <c r="V30" s="480"/>
      <c r="W30" s="480"/>
      <c r="X30" s="480"/>
      <c r="Y30" s="459"/>
    </row>
    <row r="31" spans="1:29" x14ac:dyDescent="0.2">
      <c r="A31" s="15"/>
      <c r="B31" s="182" t="s">
        <v>330</v>
      </c>
      <c r="C31" s="775"/>
      <c r="D31" s="800"/>
      <c r="E31" s="553"/>
      <c r="F31" s="49">
        <f>'BOL 4.2'!BD93</f>
        <v>54</v>
      </c>
      <c r="G31" s="140"/>
      <c r="H31" s="49">
        <f>'BOL 4.3'!BD93</f>
        <v>0</v>
      </c>
      <c r="I31" s="140"/>
      <c r="J31" s="49">
        <f>'BOL 4.4'!BD93</f>
        <v>0</v>
      </c>
      <c r="K31" s="17"/>
      <c r="L31" s="99"/>
      <c r="M31" s="99"/>
      <c r="N31" s="99"/>
      <c r="O31" s="99"/>
      <c r="P31" s="18"/>
      <c r="Q31" s="99"/>
      <c r="R31" s="99"/>
      <c r="S31" s="99"/>
      <c r="T31" s="99"/>
      <c r="U31" s="480"/>
      <c r="V31" s="480"/>
      <c r="W31" s="480"/>
      <c r="X31" s="480"/>
      <c r="Y31" s="459"/>
    </row>
    <row r="32" spans="1:29" x14ac:dyDescent="0.2">
      <c r="A32" s="15"/>
      <c r="B32" s="182" t="s">
        <v>331</v>
      </c>
      <c r="C32" s="775"/>
      <c r="D32" s="800"/>
      <c r="E32" s="553"/>
      <c r="F32" s="49">
        <f>'BOL 4.2'!BD100</f>
        <v>20</v>
      </c>
      <c r="G32" s="140"/>
      <c r="H32" s="49">
        <f>'BOL 4.3'!BD100</f>
        <v>0</v>
      </c>
      <c r="I32" s="140"/>
      <c r="J32" s="49">
        <f>'BOL 4.4'!BD100</f>
        <v>0</v>
      </c>
      <c r="K32" s="17"/>
      <c r="L32" s="99"/>
      <c r="M32" s="99"/>
      <c r="N32" s="99"/>
      <c r="O32" s="99"/>
      <c r="P32" s="18"/>
      <c r="Q32" s="99"/>
      <c r="R32" s="99"/>
      <c r="S32" s="99"/>
      <c r="T32" s="99"/>
      <c r="U32" s="480"/>
      <c r="V32" s="480"/>
      <c r="W32" s="480"/>
      <c r="X32" s="480"/>
      <c r="Y32" s="459"/>
    </row>
    <row r="33" spans="1:25" x14ac:dyDescent="0.2">
      <c r="A33" s="15"/>
      <c r="B33" s="182" t="s">
        <v>332</v>
      </c>
      <c r="C33" s="775"/>
      <c r="D33" s="800"/>
      <c r="E33" s="553"/>
      <c r="F33" s="49">
        <f>'BOL 4.2'!BD107</f>
        <v>30</v>
      </c>
      <c r="G33" s="140"/>
      <c r="H33" s="49">
        <f>'BOL 4.3'!BD107</f>
        <v>0</v>
      </c>
      <c r="I33" s="140"/>
      <c r="J33" s="49">
        <f>'BOL 4.4'!BD107</f>
        <v>0</v>
      </c>
      <c r="K33" s="17"/>
      <c r="L33" s="99"/>
      <c r="M33" s="99"/>
      <c r="N33" s="99"/>
      <c r="O33" s="99"/>
      <c r="P33" s="18"/>
      <c r="Q33" s="99"/>
      <c r="R33" s="99"/>
      <c r="S33" s="99"/>
      <c r="T33" s="99"/>
      <c r="U33" s="480"/>
      <c r="V33" s="480"/>
      <c r="W33" s="480"/>
      <c r="X33" s="480"/>
      <c r="Y33" s="459"/>
    </row>
    <row r="34" spans="1:25" x14ac:dyDescent="0.2">
      <c r="A34" s="15"/>
      <c r="B34" s="182" t="s">
        <v>333</v>
      </c>
      <c r="C34" s="775"/>
      <c r="D34" s="800"/>
      <c r="E34" s="553"/>
      <c r="F34" s="49">
        <f>'BOL 4.2'!BD114</f>
        <v>30</v>
      </c>
      <c r="G34" s="140"/>
      <c r="H34" s="49">
        <f>'BOL 4.3'!BD114</f>
        <v>0</v>
      </c>
      <c r="I34" s="140"/>
      <c r="J34" s="49">
        <f>'BOL 4.4'!BD114</f>
        <v>0</v>
      </c>
      <c r="K34" s="17"/>
      <c r="L34" s="99"/>
      <c r="M34" s="99"/>
      <c r="N34" s="99"/>
      <c r="O34" s="99"/>
      <c r="P34" s="18"/>
      <c r="Q34" s="99"/>
      <c r="R34" s="99"/>
      <c r="S34" s="99"/>
      <c r="T34" s="99"/>
      <c r="U34" s="480"/>
      <c r="V34" s="480"/>
      <c r="W34" s="480"/>
      <c r="X34" s="480"/>
      <c r="Y34" s="459"/>
    </row>
    <row r="35" spans="1:25" x14ac:dyDescent="0.2">
      <c r="A35" s="15"/>
      <c r="B35" s="182" t="s">
        <v>334</v>
      </c>
      <c r="C35" s="775"/>
      <c r="D35" s="800"/>
      <c r="E35" s="553"/>
      <c r="F35" s="49">
        <f>'BOL 4.2'!BD121</f>
        <v>18</v>
      </c>
      <c r="G35" s="140"/>
      <c r="H35" s="49">
        <f>'BOL 4.3'!BD121</f>
        <v>0</v>
      </c>
      <c r="I35" s="140"/>
      <c r="J35" s="49">
        <f>'BOL 4.4'!BD121</f>
        <v>0</v>
      </c>
      <c r="K35" s="17"/>
      <c r="L35" s="99"/>
      <c r="M35" s="99"/>
      <c r="N35" s="99"/>
      <c r="O35" s="99"/>
      <c r="P35" s="18"/>
      <c r="Q35" s="99"/>
      <c r="R35" s="99"/>
      <c r="S35" s="99"/>
      <c r="T35" s="99"/>
      <c r="U35" s="480"/>
      <c r="V35" s="480"/>
      <c r="W35" s="480"/>
      <c r="X35" s="480"/>
      <c r="Y35" s="459"/>
    </row>
    <row r="36" spans="1:25" x14ac:dyDescent="0.2">
      <c r="A36" s="15"/>
      <c r="B36" s="182" t="s">
        <v>335</v>
      </c>
      <c r="C36" s="775"/>
      <c r="D36" s="800"/>
      <c r="E36" s="553"/>
      <c r="F36" s="49">
        <f>'BOL 4.2'!BD128</f>
        <v>65</v>
      </c>
      <c r="G36" s="140"/>
      <c r="H36" s="49">
        <f>'BOL 4.3'!BD128</f>
        <v>0</v>
      </c>
      <c r="I36" s="140"/>
      <c r="J36" s="49">
        <f>'BOL 4.4'!BD128</f>
        <v>0</v>
      </c>
      <c r="K36" s="17"/>
      <c r="L36" s="99"/>
      <c r="M36" s="99"/>
      <c r="N36" s="99"/>
      <c r="O36" s="99"/>
      <c r="P36" s="18"/>
      <c r="Q36" s="99"/>
      <c r="R36" s="99"/>
      <c r="S36" s="99"/>
      <c r="T36" s="99"/>
      <c r="U36" s="480"/>
      <c r="V36" s="480"/>
      <c r="W36" s="480"/>
      <c r="X36" s="480"/>
      <c r="Y36" s="459"/>
    </row>
    <row r="37" spans="1:25" ht="25.5" x14ac:dyDescent="0.2">
      <c r="A37" s="15"/>
      <c r="B37" s="182" t="s">
        <v>336</v>
      </c>
      <c r="C37" s="775"/>
      <c r="D37" s="800"/>
      <c r="E37" s="553"/>
      <c r="F37" s="49">
        <f>'BOL 4.2'!BD135</f>
        <v>0</v>
      </c>
      <c r="G37" s="140"/>
      <c r="H37" s="49">
        <f>'BOL 4.3'!BD135</f>
        <v>0</v>
      </c>
      <c r="I37" s="140"/>
      <c r="J37" s="49">
        <f>'BOL 4.4'!BD135</f>
        <v>0</v>
      </c>
      <c r="K37" s="17"/>
      <c r="L37" s="99"/>
      <c r="M37" s="99"/>
      <c r="N37" s="99"/>
      <c r="O37" s="99"/>
      <c r="P37" s="18"/>
      <c r="Q37" s="99"/>
      <c r="R37" s="99"/>
      <c r="S37" s="99"/>
      <c r="T37" s="99"/>
      <c r="U37" s="480"/>
      <c r="V37" s="480"/>
      <c r="W37" s="480"/>
      <c r="X37" s="480"/>
      <c r="Y37" s="459"/>
    </row>
    <row r="38" spans="1:25" ht="25.5" x14ac:dyDescent="0.2">
      <c r="A38" s="15"/>
      <c r="B38" s="182" t="s">
        <v>337</v>
      </c>
      <c r="C38" s="775"/>
      <c r="D38" s="800"/>
      <c r="E38" s="553"/>
      <c r="F38" s="49">
        <f>'BOL 4.2'!BD142</f>
        <v>36</v>
      </c>
      <c r="G38" s="140"/>
      <c r="H38" s="49">
        <f>'BOL 4.3'!BD142</f>
        <v>0</v>
      </c>
      <c r="I38" s="140"/>
      <c r="J38" s="49">
        <f>'BOL 4.4'!BD142</f>
        <v>0</v>
      </c>
      <c r="K38" s="17"/>
      <c r="L38" s="99"/>
      <c r="M38" s="99"/>
      <c r="N38" s="99"/>
      <c r="O38" s="99"/>
      <c r="P38" s="18"/>
      <c r="Q38" s="99"/>
      <c r="R38" s="99"/>
      <c r="S38" s="99"/>
      <c r="T38" s="99"/>
      <c r="U38" s="480"/>
      <c r="V38" s="480"/>
      <c r="W38" s="480"/>
      <c r="X38" s="480"/>
      <c r="Y38" s="459"/>
    </row>
    <row r="39" spans="1:25" ht="25.5" x14ac:dyDescent="0.2">
      <c r="A39" s="15"/>
      <c r="B39" s="182" t="s">
        <v>338</v>
      </c>
      <c r="C39" s="777"/>
      <c r="D39" s="801"/>
      <c r="E39" s="553"/>
      <c r="F39" s="49">
        <f>'BOL 4.2'!BD149</f>
        <v>115</v>
      </c>
      <c r="G39" s="140"/>
      <c r="H39" s="49">
        <f>'BOL 4.3'!BD149</f>
        <v>0</v>
      </c>
      <c r="I39" s="140"/>
      <c r="J39" s="49">
        <f>'BOL 4.4'!BD149</f>
        <v>0</v>
      </c>
      <c r="K39" s="17"/>
      <c r="L39" s="99"/>
      <c r="M39" s="99"/>
      <c r="N39" s="99"/>
      <c r="O39" s="99"/>
      <c r="P39" s="18"/>
      <c r="Q39" s="99"/>
      <c r="R39" s="99"/>
      <c r="S39" s="99"/>
      <c r="T39" s="99"/>
      <c r="U39" s="480"/>
      <c r="V39" s="480"/>
      <c r="W39" s="480"/>
      <c r="X39" s="480"/>
      <c r="Y39" s="459"/>
    </row>
    <row r="40" spans="1:25" ht="13.9" customHeight="1" x14ac:dyDescent="0.2">
      <c r="B40" s="452" t="s">
        <v>192</v>
      </c>
      <c r="C40" s="184"/>
      <c r="D40" s="184"/>
      <c r="E40" s="184"/>
      <c r="F40" s="184"/>
      <c r="G40" s="184"/>
      <c r="H40" s="185"/>
      <c r="I40" s="184"/>
      <c r="J40" s="185"/>
      <c r="K40" s="17"/>
      <c r="L40" s="99"/>
      <c r="M40" s="99"/>
      <c r="N40" s="99"/>
      <c r="O40" s="99"/>
      <c r="P40" s="18"/>
      <c r="Q40" s="99"/>
      <c r="R40" s="99"/>
      <c r="S40" s="99"/>
      <c r="T40" s="99"/>
      <c r="U40" s="480"/>
      <c r="V40" s="480"/>
      <c r="W40" s="480"/>
      <c r="X40" s="480"/>
      <c r="Y40" s="459"/>
    </row>
    <row r="41" spans="1:25" x14ac:dyDescent="0.2">
      <c r="A41" s="15"/>
      <c r="B41" s="181" t="s">
        <v>339</v>
      </c>
      <c r="C41" s="773"/>
      <c r="D41" s="774"/>
      <c r="E41" s="774"/>
      <c r="F41" s="799"/>
      <c r="G41" s="140"/>
      <c r="H41" s="49">
        <f>'BOL 4.3'!BD156</f>
        <v>18</v>
      </c>
      <c r="I41" s="140"/>
      <c r="J41" s="49">
        <f>'BOL 4.4'!BD156</f>
        <v>0</v>
      </c>
      <c r="K41" s="17"/>
      <c r="L41" s="99"/>
      <c r="M41" s="99"/>
      <c r="N41" s="99"/>
      <c r="O41" s="99"/>
      <c r="P41" s="18"/>
      <c r="Q41" s="99"/>
      <c r="R41" s="99"/>
      <c r="S41" s="99"/>
      <c r="T41" s="99"/>
      <c r="U41" s="480"/>
      <c r="V41" s="480"/>
      <c r="W41" s="480"/>
      <c r="X41" s="480"/>
      <c r="Y41" s="459"/>
    </row>
    <row r="42" spans="1:25" x14ac:dyDescent="0.2">
      <c r="A42" s="15"/>
      <c r="B42" s="182" t="s">
        <v>340</v>
      </c>
      <c r="C42" s="775"/>
      <c r="D42" s="776"/>
      <c r="E42" s="776"/>
      <c r="F42" s="800"/>
      <c r="G42" s="140"/>
      <c r="H42" s="49">
        <f>'BOL 4.3'!BD163</f>
        <v>72</v>
      </c>
      <c r="I42" s="140"/>
      <c r="J42" s="49">
        <f>'BOL 4.4'!BD163</f>
        <v>0</v>
      </c>
      <c r="K42" s="17"/>
      <c r="L42" s="99"/>
      <c r="M42" s="99"/>
      <c r="N42" s="99"/>
      <c r="O42" s="99"/>
      <c r="P42" s="18"/>
      <c r="Q42" s="99"/>
      <c r="R42" s="99"/>
      <c r="S42" s="99"/>
      <c r="T42" s="99"/>
      <c r="U42" s="480"/>
      <c r="V42" s="480"/>
      <c r="W42" s="480"/>
      <c r="X42" s="480"/>
      <c r="Y42" s="459"/>
    </row>
    <row r="43" spans="1:25" x14ac:dyDescent="0.2">
      <c r="A43" s="15"/>
      <c r="B43" s="182" t="s">
        <v>341</v>
      </c>
      <c r="C43" s="775"/>
      <c r="D43" s="776"/>
      <c r="E43" s="776"/>
      <c r="F43" s="800"/>
      <c r="G43" s="140"/>
      <c r="H43" s="49">
        <f>'BOL 4.3'!BD170</f>
        <v>60</v>
      </c>
      <c r="I43" s="140"/>
      <c r="J43" s="49">
        <f>'BOL 4.4'!BD170</f>
        <v>0</v>
      </c>
      <c r="K43" s="17"/>
      <c r="L43" s="99"/>
      <c r="M43" s="99"/>
      <c r="N43" s="99"/>
      <c r="O43" s="99"/>
      <c r="P43" s="18"/>
      <c r="Q43" s="99"/>
      <c r="R43" s="99"/>
      <c r="S43" s="99"/>
      <c r="T43" s="99"/>
      <c r="U43" s="480"/>
      <c r="V43" s="480"/>
      <c r="W43" s="480"/>
      <c r="X43" s="480"/>
      <c r="Y43" s="459"/>
    </row>
    <row r="44" spans="1:25" x14ac:dyDescent="0.2">
      <c r="A44" s="15"/>
      <c r="B44" s="182" t="s">
        <v>342</v>
      </c>
      <c r="C44" s="775"/>
      <c r="D44" s="776"/>
      <c r="E44" s="776"/>
      <c r="F44" s="800"/>
      <c r="G44" s="140"/>
      <c r="H44" s="49">
        <f>'BOL 4.3'!BD177</f>
        <v>41</v>
      </c>
      <c r="I44" s="140"/>
      <c r="J44" s="49">
        <f>'BOL 4.4'!BD177</f>
        <v>0</v>
      </c>
      <c r="K44" s="17"/>
      <c r="L44" s="99"/>
      <c r="M44" s="99"/>
      <c r="N44" s="99"/>
      <c r="O44" s="99"/>
      <c r="P44" s="18"/>
      <c r="Q44" s="99"/>
      <c r="R44" s="99"/>
      <c r="S44" s="99"/>
      <c r="T44" s="99"/>
      <c r="U44" s="480"/>
      <c r="V44" s="480"/>
      <c r="W44" s="480"/>
      <c r="X44" s="480"/>
      <c r="Y44" s="459"/>
    </row>
    <row r="45" spans="1:25" x14ac:dyDescent="0.2">
      <c r="A45" s="15"/>
      <c r="B45" s="182" t="s">
        <v>343</v>
      </c>
      <c r="C45" s="775"/>
      <c r="D45" s="776"/>
      <c r="E45" s="776"/>
      <c r="F45" s="800"/>
      <c r="G45" s="140"/>
      <c r="H45" s="49">
        <f>'BOL 4.3'!BD184</f>
        <v>54</v>
      </c>
      <c r="I45" s="140"/>
      <c r="J45" s="49">
        <f>'BOL 4.4'!BD184</f>
        <v>0</v>
      </c>
      <c r="K45" s="17"/>
      <c r="L45" s="99"/>
      <c r="M45" s="99"/>
      <c r="N45" s="99"/>
      <c r="O45" s="99"/>
      <c r="P45" s="18"/>
      <c r="Q45" s="99"/>
      <c r="R45" s="99"/>
      <c r="S45" s="99"/>
      <c r="T45" s="99"/>
      <c r="U45" s="480"/>
      <c r="V45" s="480"/>
      <c r="W45" s="480"/>
      <c r="X45" s="480"/>
      <c r="Y45" s="459"/>
    </row>
    <row r="46" spans="1:25" x14ac:dyDescent="0.2">
      <c r="A46" s="15"/>
      <c r="B46" s="182" t="s">
        <v>344</v>
      </c>
      <c r="C46" s="775"/>
      <c r="D46" s="776"/>
      <c r="E46" s="776"/>
      <c r="F46" s="800"/>
      <c r="G46" s="140"/>
      <c r="H46" s="49">
        <f>'BOL 4.3'!BD191</f>
        <v>22</v>
      </c>
      <c r="I46" s="140"/>
      <c r="J46" s="49">
        <f>'BOL 4.4'!BD191</f>
        <v>0</v>
      </c>
      <c r="K46" s="17"/>
      <c r="L46" s="99"/>
      <c r="M46" s="99"/>
      <c r="N46" s="99"/>
      <c r="O46" s="99"/>
      <c r="P46" s="18"/>
      <c r="Q46" s="99"/>
      <c r="R46" s="99"/>
      <c r="S46" s="99"/>
      <c r="T46" s="99"/>
      <c r="U46" s="480"/>
      <c r="V46" s="480"/>
      <c r="W46" s="480"/>
      <c r="X46" s="480"/>
      <c r="Y46" s="459"/>
    </row>
    <row r="47" spans="1:25" x14ac:dyDescent="0.2">
      <c r="A47" s="15"/>
      <c r="B47" s="182" t="s">
        <v>345</v>
      </c>
      <c r="C47" s="775"/>
      <c r="D47" s="776"/>
      <c r="E47" s="776"/>
      <c r="F47" s="800"/>
      <c r="G47" s="140"/>
      <c r="H47" s="49">
        <f>'BOL 4.3'!BD198</f>
        <v>18</v>
      </c>
      <c r="I47" s="140"/>
      <c r="J47" s="49">
        <f>'BOL 4.4'!BD198</f>
        <v>0</v>
      </c>
      <c r="K47" s="17"/>
      <c r="L47" s="99"/>
      <c r="M47" s="99"/>
      <c r="N47" s="99"/>
      <c r="O47" s="99"/>
      <c r="P47" s="18"/>
      <c r="Q47" s="99"/>
      <c r="R47" s="99"/>
      <c r="S47" s="99"/>
      <c r="T47" s="99"/>
      <c r="U47" s="480"/>
      <c r="V47" s="480"/>
      <c r="W47" s="480"/>
      <c r="X47" s="480"/>
      <c r="Y47" s="459"/>
    </row>
    <row r="48" spans="1:25" x14ac:dyDescent="0.2">
      <c r="A48" s="15"/>
      <c r="B48" s="182" t="s">
        <v>346</v>
      </c>
      <c r="C48" s="775"/>
      <c r="D48" s="776"/>
      <c r="E48" s="776"/>
      <c r="F48" s="800"/>
      <c r="G48" s="140"/>
      <c r="H48" s="49">
        <f>'BOL 4.3'!BD205</f>
        <v>20</v>
      </c>
      <c r="I48" s="140"/>
      <c r="J48" s="49">
        <f>'BOL 4.4'!BD205</f>
        <v>0</v>
      </c>
      <c r="K48" s="17"/>
      <c r="L48" s="99"/>
      <c r="M48" s="99"/>
      <c r="N48" s="99"/>
      <c r="O48" s="99"/>
      <c r="P48" s="18"/>
      <c r="Q48" s="99"/>
      <c r="R48" s="99"/>
      <c r="S48" s="99"/>
      <c r="T48" s="99"/>
      <c r="U48" s="480"/>
      <c r="V48" s="480"/>
      <c r="W48" s="480"/>
      <c r="X48" s="480"/>
      <c r="Y48" s="459"/>
    </row>
    <row r="49" spans="1:25" x14ac:dyDescent="0.2">
      <c r="A49" s="15"/>
      <c r="B49" s="182" t="s">
        <v>347</v>
      </c>
      <c r="C49" s="775"/>
      <c r="D49" s="776"/>
      <c r="E49" s="776"/>
      <c r="F49" s="800"/>
      <c r="G49" s="140"/>
      <c r="H49" s="49">
        <f>'BOL 4.3'!BD212</f>
        <v>95</v>
      </c>
      <c r="I49" s="140"/>
      <c r="J49" s="49">
        <f>'BOL 4.4'!BD212</f>
        <v>0</v>
      </c>
      <c r="K49" s="17"/>
      <c r="L49" s="99"/>
      <c r="M49" s="99"/>
      <c r="N49" s="99"/>
      <c r="O49" s="99"/>
      <c r="P49" s="18"/>
      <c r="Q49" s="99"/>
      <c r="R49" s="99"/>
      <c r="S49" s="99"/>
      <c r="T49" s="99"/>
      <c r="U49" s="480"/>
      <c r="V49" s="480"/>
      <c r="W49" s="480"/>
      <c r="X49" s="480"/>
      <c r="Y49" s="459"/>
    </row>
    <row r="50" spans="1:25" x14ac:dyDescent="0.2">
      <c r="A50" s="15"/>
      <c r="B50" s="182" t="s">
        <v>348</v>
      </c>
      <c r="C50" s="777"/>
      <c r="D50" s="778"/>
      <c r="E50" s="778"/>
      <c r="F50" s="801"/>
      <c r="G50" s="140"/>
      <c r="H50" s="49">
        <f>'BOL 4.3'!BD219</f>
        <v>10</v>
      </c>
      <c r="I50" s="140"/>
      <c r="J50" s="49">
        <f>'BOL 4.4'!BD219</f>
        <v>0</v>
      </c>
      <c r="K50" s="17"/>
      <c r="L50" s="99"/>
      <c r="M50" s="99"/>
      <c r="N50" s="99"/>
      <c r="O50" s="99"/>
      <c r="P50" s="18"/>
      <c r="Q50" s="99"/>
      <c r="R50" s="99"/>
      <c r="S50" s="99"/>
      <c r="T50" s="99"/>
      <c r="U50" s="480"/>
      <c r="V50" s="480"/>
      <c r="W50" s="480"/>
      <c r="X50" s="480"/>
      <c r="Y50" s="459"/>
    </row>
    <row r="51" spans="1:25" ht="13.9" customHeight="1" x14ac:dyDescent="0.2">
      <c r="B51" s="452" t="s">
        <v>316</v>
      </c>
      <c r="C51" s="184"/>
      <c r="D51" s="184"/>
      <c r="E51" s="184"/>
      <c r="F51" s="184"/>
      <c r="G51" s="554"/>
      <c r="H51" s="555"/>
      <c r="I51" s="184"/>
      <c r="J51" s="185"/>
      <c r="K51" s="17"/>
      <c r="L51" s="99"/>
      <c r="M51" s="99"/>
      <c r="N51" s="99"/>
      <c r="O51" s="99"/>
      <c r="P51" s="556"/>
      <c r="Q51" s="99"/>
      <c r="R51" s="99"/>
      <c r="S51" s="99"/>
      <c r="T51" s="99"/>
      <c r="U51" s="480"/>
      <c r="V51" s="480"/>
      <c r="W51" s="480"/>
      <c r="X51" s="480"/>
      <c r="Y51" s="459"/>
    </row>
    <row r="52" spans="1:25" x14ac:dyDescent="0.2">
      <c r="A52" s="15"/>
      <c r="B52" s="181" t="s">
        <v>358</v>
      </c>
      <c r="C52" s="773"/>
      <c r="D52" s="774"/>
      <c r="E52" s="774"/>
      <c r="F52" s="774"/>
      <c r="G52" s="560"/>
      <c r="H52" s="555"/>
      <c r="I52" s="140"/>
      <c r="J52" s="49">
        <f>'BOL 4.4'!BD226</f>
        <v>40</v>
      </c>
      <c r="K52" s="17"/>
      <c r="L52" s="99"/>
      <c r="M52" s="99"/>
      <c r="N52" s="99"/>
      <c r="O52" s="99"/>
      <c r="P52" s="556"/>
      <c r="Q52" s="99"/>
      <c r="R52" s="99"/>
      <c r="S52" s="99"/>
      <c r="T52" s="99"/>
      <c r="U52" s="480"/>
      <c r="V52" s="480"/>
      <c r="W52" s="480"/>
      <c r="X52" s="480"/>
      <c r="Y52" s="459"/>
    </row>
    <row r="53" spans="1:25" x14ac:dyDescent="0.2">
      <c r="A53" s="15"/>
      <c r="B53" s="182" t="s">
        <v>359</v>
      </c>
      <c r="C53" s="775"/>
      <c r="D53" s="776"/>
      <c r="E53" s="776"/>
      <c r="F53" s="776"/>
      <c r="G53" s="559"/>
      <c r="H53" s="557"/>
      <c r="I53" s="140"/>
      <c r="J53" s="49">
        <f>'BOL 4.4'!BD233</f>
        <v>25</v>
      </c>
      <c r="K53" s="17"/>
      <c r="L53" s="99"/>
      <c r="M53" s="99"/>
      <c r="N53" s="99"/>
      <c r="O53" s="99"/>
      <c r="P53" s="556"/>
      <c r="Q53" s="99"/>
      <c r="R53" s="99"/>
      <c r="S53" s="99"/>
      <c r="T53" s="99"/>
      <c r="U53" s="480"/>
      <c r="V53" s="480"/>
      <c r="W53" s="480"/>
      <c r="X53" s="480"/>
      <c r="Y53" s="459"/>
    </row>
    <row r="54" spans="1:25" x14ac:dyDescent="0.2">
      <c r="A54" s="15"/>
      <c r="B54" s="182" t="s">
        <v>360</v>
      </c>
      <c r="C54" s="775"/>
      <c r="D54" s="776"/>
      <c r="E54" s="776"/>
      <c r="F54" s="776"/>
      <c r="G54" s="559"/>
      <c r="H54" s="557"/>
      <c r="I54" s="140"/>
      <c r="J54" s="49">
        <f>'BOL 4.4'!BD240</f>
        <v>45</v>
      </c>
      <c r="K54" s="17"/>
      <c r="L54" s="99"/>
      <c r="M54" s="99"/>
      <c r="N54" s="99"/>
      <c r="O54" s="99"/>
      <c r="P54" s="556"/>
      <c r="Q54" s="99"/>
      <c r="R54" s="99"/>
      <c r="S54" s="99"/>
      <c r="T54" s="99"/>
      <c r="U54" s="480"/>
      <c r="V54" s="480"/>
      <c r="W54" s="480"/>
      <c r="X54" s="480"/>
      <c r="Y54" s="459"/>
    </row>
    <row r="55" spans="1:25" x14ac:dyDescent="0.2">
      <c r="A55" s="15"/>
      <c r="B55" s="182" t="s">
        <v>361</v>
      </c>
      <c r="C55" s="775"/>
      <c r="D55" s="776"/>
      <c r="E55" s="776"/>
      <c r="F55" s="776"/>
      <c r="G55" s="559"/>
      <c r="H55" s="557"/>
      <c r="I55" s="140"/>
      <c r="J55" s="49">
        <f>'BOL 4.4'!BD247</f>
        <v>30</v>
      </c>
      <c r="K55" s="17"/>
      <c r="L55" s="99"/>
      <c r="M55" s="99"/>
      <c r="N55" s="99"/>
      <c r="O55" s="99"/>
      <c r="P55" s="556"/>
      <c r="Q55" s="99"/>
      <c r="R55" s="99"/>
      <c r="S55" s="99"/>
      <c r="T55" s="99"/>
      <c r="U55" s="480"/>
      <c r="V55" s="480"/>
      <c r="W55" s="480"/>
      <c r="X55" s="480"/>
      <c r="Y55" s="459"/>
    </row>
    <row r="56" spans="1:25" x14ac:dyDescent="0.2">
      <c r="A56" s="15"/>
      <c r="B56" s="182" t="s">
        <v>362</v>
      </c>
      <c r="C56" s="775"/>
      <c r="D56" s="776"/>
      <c r="E56" s="776"/>
      <c r="F56" s="776"/>
      <c r="G56" s="559"/>
      <c r="H56" s="557"/>
      <c r="I56" s="140"/>
      <c r="J56" s="49">
        <f>'BOL 4.4'!BD254</f>
        <v>10</v>
      </c>
      <c r="K56" s="17"/>
      <c r="L56" s="99"/>
      <c r="M56" s="99"/>
      <c r="N56" s="99"/>
      <c r="O56" s="99"/>
      <c r="P56" s="556"/>
      <c r="Q56" s="99"/>
      <c r="R56" s="99"/>
      <c r="S56" s="99"/>
      <c r="T56" s="99"/>
      <c r="U56" s="480"/>
      <c r="V56" s="480"/>
      <c r="W56" s="480"/>
      <c r="X56" s="480"/>
      <c r="Y56" s="459"/>
    </row>
    <row r="57" spans="1:25" x14ac:dyDescent="0.2">
      <c r="A57" s="15"/>
      <c r="B57" s="182" t="s">
        <v>363</v>
      </c>
      <c r="C57" s="775"/>
      <c r="D57" s="776"/>
      <c r="E57" s="776"/>
      <c r="F57" s="776"/>
      <c r="G57" s="559"/>
      <c r="H57" s="557"/>
      <c r="I57" s="140"/>
      <c r="J57" s="49">
        <f>'BOL 4.4'!BD261</f>
        <v>120</v>
      </c>
      <c r="K57" s="17"/>
      <c r="L57" s="99"/>
      <c r="M57" s="99"/>
      <c r="N57" s="99"/>
      <c r="O57" s="99"/>
      <c r="P57" s="556"/>
      <c r="Q57" s="99"/>
      <c r="R57" s="99"/>
      <c r="S57" s="99"/>
      <c r="T57" s="99"/>
      <c r="U57" s="480"/>
      <c r="V57" s="480"/>
      <c r="W57" s="480"/>
      <c r="X57" s="480"/>
      <c r="Y57" s="459"/>
    </row>
    <row r="58" spans="1:25" x14ac:dyDescent="0.2">
      <c r="A58" s="15"/>
      <c r="B58" s="182" t="s">
        <v>364</v>
      </c>
      <c r="C58" s="775"/>
      <c r="D58" s="776"/>
      <c r="E58" s="776"/>
      <c r="F58" s="776"/>
      <c r="G58" s="559"/>
      <c r="H58" s="557"/>
      <c r="I58" s="140"/>
      <c r="J58" s="49">
        <f>'BOL 4.4'!BD268</f>
        <v>0</v>
      </c>
      <c r="K58" s="17"/>
      <c r="L58" s="99"/>
      <c r="M58" s="99"/>
      <c r="N58" s="99"/>
      <c r="O58" s="99"/>
      <c r="P58" s="556"/>
      <c r="Q58" s="99"/>
      <c r="R58" s="99"/>
      <c r="S58" s="99"/>
      <c r="T58" s="99"/>
      <c r="U58" s="480"/>
      <c r="V58" s="480"/>
      <c r="W58" s="480"/>
      <c r="X58" s="480"/>
      <c r="Y58" s="459"/>
    </row>
    <row r="59" spans="1:25" x14ac:dyDescent="0.2">
      <c r="A59" s="15"/>
      <c r="B59" s="182" t="s">
        <v>934</v>
      </c>
      <c r="C59" s="775"/>
      <c r="D59" s="776"/>
      <c r="E59" s="776"/>
      <c r="F59" s="776"/>
      <c r="G59" s="559"/>
      <c r="H59" s="557"/>
      <c r="I59" s="140"/>
      <c r="J59" s="49">
        <f>'BOL 4.4'!BD275</f>
        <v>72</v>
      </c>
      <c r="K59" s="17"/>
      <c r="L59" s="99"/>
      <c r="M59" s="99"/>
      <c r="N59" s="99"/>
      <c r="O59" s="99"/>
      <c r="P59" s="556"/>
      <c r="Q59" s="99"/>
      <c r="R59" s="99"/>
      <c r="S59" s="99"/>
      <c r="T59" s="99"/>
      <c r="U59" s="480"/>
      <c r="V59" s="480"/>
      <c r="W59" s="480"/>
      <c r="X59" s="480"/>
      <c r="Y59" s="459"/>
    </row>
    <row r="60" spans="1:25" x14ac:dyDescent="0.2">
      <c r="A60" s="15"/>
      <c r="B60" s="182" t="s">
        <v>318</v>
      </c>
      <c r="C60" s="775"/>
      <c r="D60" s="776"/>
      <c r="E60" s="776"/>
      <c r="F60" s="776"/>
      <c r="G60" s="559"/>
      <c r="H60" s="557"/>
      <c r="I60" s="140"/>
      <c r="J60" s="49">
        <f>'BOL 4.4'!BD2282</f>
        <v>0</v>
      </c>
      <c r="K60" s="17"/>
      <c r="L60" s="99"/>
      <c r="M60" s="99"/>
      <c r="N60" s="99"/>
      <c r="O60" s="99"/>
      <c r="P60" s="556"/>
      <c r="Q60" s="99"/>
      <c r="R60" s="99"/>
      <c r="S60" s="99"/>
      <c r="T60" s="99"/>
      <c r="U60" s="480"/>
      <c r="V60" s="480"/>
      <c r="W60" s="480"/>
      <c r="X60" s="480"/>
      <c r="Y60" s="459"/>
    </row>
    <row r="61" spans="1:25" x14ac:dyDescent="0.2">
      <c r="A61" s="15"/>
      <c r="B61" s="182" t="s">
        <v>317</v>
      </c>
      <c r="C61" s="777"/>
      <c r="D61" s="778"/>
      <c r="E61" s="778"/>
      <c r="F61" s="778"/>
      <c r="G61" s="561"/>
      <c r="H61" s="558"/>
      <c r="I61" s="140"/>
      <c r="J61" s="49">
        <f>'BOL 4.4'!BD289</f>
        <v>0</v>
      </c>
      <c r="K61" s="17"/>
      <c r="L61" s="99"/>
      <c r="M61" s="99"/>
      <c r="N61" s="99"/>
      <c r="O61" s="99"/>
      <c r="P61" s="556"/>
      <c r="Q61" s="99"/>
      <c r="R61" s="99"/>
      <c r="S61" s="99"/>
      <c r="T61" s="99"/>
      <c r="U61" s="480"/>
      <c r="V61" s="480"/>
      <c r="W61" s="480"/>
      <c r="X61" s="480"/>
      <c r="Y61" s="459"/>
    </row>
    <row r="62" spans="1:25" ht="37.9" customHeight="1" x14ac:dyDescent="0.2">
      <c r="A62" s="15"/>
      <c r="B62" s="338" t="s">
        <v>234</v>
      </c>
      <c r="C62" s="49">
        <f>SUM(C16-C19-C20-C21-C22-C23-C24-C25-C26-C27-C28)</f>
        <v>497</v>
      </c>
      <c r="D62" s="49">
        <f>'BOL 4.1'!BD85</f>
        <v>0</v>
      </c>
      <c r="E62" s="49">
        <f>SUM(E16-E19-E20-E21-E22-E23-E24-E25-E26-E27-E28-E30-E31-E32-E33-E34-E36-E37-E38-E39)</f>
        <v>397</v>
      </c>
      <c r="F62" s="49">
        <f>'BOL 4.2'!BD155</f>
        <v>0</v>
      </c>
      <c r="G62" s="49">
        <f>SUM(G16-G19-G20-G21-G22-G23-G24-G25-G26-G27-G28-G30-G31-G32-G33-G35-G36-G37-G38-G39-G41-G42-G44-G43-G45-G46-G47-G48-G49-G50)</f>
        <v>397</v>
      </c>
      <c r="H62" s="49">
        <f>'BOL 4.3'!BD225</f>
        <v>0</v>
      </c>
      <c r="I62" s="49">
        <f>SUM(I16-I19-I20-I21-I22-I23-I24-I25-I27-I28-I30-I31-I32-I33-I34-I36-I37-I38-I39-I41-I42-I43-I44-I45-I46-I47-I48-I50-I52-I53-I54-I55-I56-I57-I58-I59-I60-I61)</f>
        <v>290</v>
      </c>
      <c r="J62" s="49">
        <f>'BOL 4.4'!BD295</f>
        <v>0</v>
      </c>
      <c r="K62" s="17"/>
      <c r="L62" s="99"/>
      <c r="M62" s="99"/>
      <c r="N62" s="99"/>
      <c r="O62" s="99"/>
      <c r="P62" s="18"/>
      <c r="Q62" s="99"/>
      <c r="R62" s="99"/>
      <c r="S62" s="99"/>
      <c r="T62" s="99"/>
      <c r="U62" s="480"/>
      <c r="V62" s="480"/>
      <c r="W62" s="480"/>
      <c r="X62" s="480"/>
      <c r="Y62" s="459"/>
    </row>
    <row r="63" spans="1:25" x14ac:dyDescent="0.2">
      <c r="A63" s="15"/>
      <c r="B63" s="142" t="s">
        <v>43</v>
      </c>
      <c r="C63" s="47">
        <f>SUBTOTAL(9,C19:C62)</f>
        <v>497</v>
      </c>
      <c r="D63" s="186">
        <f>'BOL 4.1'!BD86</f>
        <v>511</v>
      </c>
      <c r="E63" s="47">
        <f>SUBTOTAL(9,E19:E62)</f>
        <v>397</v>
      </c>
      <c r="F63" s="186">
        <f>'BOL 4.2'!BD156</f>
        <v>406</v>
      </c>
      <c r="G63" s="47">
        <f>SUBTOTAL(9,G19:G62)</f>
        <v>397</v>
      </c>
      <c r="H63" s="186">
        <f>'BOL 4.3'!BD226</f>
        <v>410</v>
      </c>
      <c r="I63" s="47">
        <f>SUBTOTAL(9,I19:I62)</f>
        <v>290</v>
      </c>
      <c r="J63" s="186">
        <f>'BOL 4.4'!BD296</f>
        <v>342</v>
      </c>
      <c r="K63" s="500"/>
      <c r="L63" s="102">
        <f>'BOL 4.1'!BC86</f>
        <v>0</v>
      </c>
      <c r="M63" s="102">
        <f>'BOL 4.2'!BC156</f>
        <v>0</v>
      </c>
      <c r="N63" s="102">
        <f>'BOL 4.3'!BC226</f>
        <v>0</v>
      </c>
      <c r="O63" s="102">
        <f>'BOL 4.4'!BC296</f>
        <v>0</v>
      </c>
      <c r="P63" s="101"/>
      <c r="Q63" s="102">
        <f>D63+L63</f>
        <v>511</v>
      </c>
      <c r="R63" s="102">
        <f>F63+M63</f>
        <v>406</v>
      </c>
      <c r="S63" s="102">
        <f>H63+N63</f>
        <v>410</v>
      </c>
      <c r="T63" s="102">
        <f>J63+O63</f>
        <v>342</v>
      </c>
      <c r="U63" s="480"/>
      <c r="V63" s="480"/>
      <c r="W63" s="480"/>
      <c r="X63" s="480"/>
      <c r="Y63" s="459"/>
    </row>
    <row r="64" spans="1:25" x14ac:dyDescent="0.2">
      <c r="A64" s="16"/>
      <c r="B64" s="46" t="s">
        <v>29</v>
      </c>
      <c r="C64" s="34"/>
      <c r="D64" s="34"/>
      <c r="E64" s="34"/>
      <c r="F64" s="34"/>
      <c r="G64" s="34"/>
      <c r="H64" s="34"/>
      <c r="I64" s="34"/>
      <c r="J64" s="34"/>
      <c r="K64" s="34"/>
      <c r="L64" s="21"/>
      <c r="M64" s="21"/>
      <c r="N64" s="21"/>
      <c r="O64" s="21"/>
      <c r="P64" s="21"/>
      <c r="Q64" s="34"/>
      <c r="R64" s="34"/>
      <c r="S64" s="35"/>
      <c r="T64" s="35"/>
      <c r="U64" s="480"/>
      <c r="V64" s="480"/>
      <c r="W64" s="480"/>
      <c r="X64" s="480"/>
      <c r="Y64" s="459"/>
    </row>
    <row r="65" spans="1:37" ht="12.75" customHeight="1" x14ac:dyDescent="0.2">
      <c r="A65" s="15"/>
      <c r="B65" s="36" t="s">
        <v>4</v>
      </c>
      <c r="C65" s="49">
        <v>38</v>
      </c>
      <c r="D65" s="143">
        <f>'BOL 4.1'!BD88</f>
        <v>39</v>
      </c>
      <c r="E65" s="49">
        <v>38</v>
      </c>
      <c r="F65" s="49">
        <f>'BOL 4.2'!BD158</f>
        <v>35</v>
      </c>
      <c r="G65" s="49">
        <v>38</v>
      </c>
      <c r="H65" s="49">
        <f>'BOL 4.3'!BD228</f>
        <v>38</v>
      </c>
      <c r="I65" s="49">
        <v>18</v>
      </c>
      <c r="J65" s="49">
        <f>'BOL 4.4'!BD298</f>
        <v>0</v>
      </c>
      <c r="K65" s="500"/>
      <c r="L65" s="99"/>
      <c r="M65" s="99"/>
      <c r="N65" s="99"/>
      <c r="O65" s="99"/>
      <c r="P65" s="101"/>
      <c r="Q65" s="99"/>
      <c r="R65" s="99"/>
      <c r="S65" s="99"/>
      <c r="T65" s="99"/>
      <c r="U65" s="480"/>
      <c r="V65" s="480"/>
      <c r="W65" s="480"/>
      <c r="X65" s="480"/>
      <c r="Y65" s="480"/>
      <c r="Z65" s="480"/>
      <c r="AA65" s="480"/>
      <c r="AB65" s="480"/>
      <c r="AC65" s="480"/>
      <c r="AD65" s="480"/>
      <c r="AE65" s="480"/>
      <c r="AF65" s="480"/>
      <c r="AG65" s="480"/>
      <c r="AH65" s="480"/>
      <c r="AI65" s="480"/>
      <c r="AJ65" s="480"/>
      <c r="AK65" s="480"/>
    </row>
    <row r="66" spans="1:37" ht="14.25" customHeight="1" x14ac:dyDescent="0.2">
      <c r="A66" s="15"/>
      <c r="B66" s="37" t="s">
        <v>5</v>
      </c>
      <c r="C66" s="19">
        <v>38</v>
      </c>
      <c r="D66" s="143">
        <f>'BOL 4.1'!BD89</f>
        <v>38</v>
      </c>
      <c r="E66" s="19">
        <v>38</v>
      </c>
      <c r="F66" s="187">
        <f>'BOL 4.2'!BD159</f>
        <v>54</v>
      </c>
      <c r="G66" s="19">
        <v>38</v>
      </c>
      <c r="H66" s="187">
        <f>'BOL 4.3'!BD229</f>
        <v>38</v>
      </c>
      <c r="I66" s="19">
        <v>18</v>
      </c>
      <c r="J66" s="187">
        <f>'BOL 4.4'!BD299</f>
        <v>0</v>
      </c>
      <c r="K66" s="500"/>
      <c r="L66" s="99"/>
      <c r="M66" s="99"/>
      <c r="N66" s="99"/>
      <c r="O66" s="99"/>
      <c r="P66" s="101"/>
      <c r="Q66" s="99"/>
      <c r="R66" s="99"/>
      <c r="S66" s="99"/>
      <c r="T66" s="99"/>
      <c r="U66" s="480"/>
      <c r="V66" s="480"/>
      <c r="W66" s="480"/>
      <c r="X66" s="480"/>
      <c r="Y66" s="480"/>
      <c r="Z66" s="480"/>
      <c r="AA66" s="480"/>
      <c r="AB66" s="480"/>
      <c r="AC66" s="480"/>
      <c r="AD66" s="480"/>
      <c r="AE66" s="480"/>
      <c r="AF66" s="480"/>
      <c r="AG66" s="480"/>
      <c r="AH66" s="480"/>
      <c r="AI66" s="480"/>
      <c r="AJ66" s="480"/>
      <c r="AK66" s="480"/>
    </row>
    <row r="67" spans="1:37" x14ac:dyDescent="0.2">
      <c r="A67" s="15"/>
      <c r="B67" s="36" t="s">
        <v>2</v>
      </c>
      <c r="C67" s="19">
        <v>38</v>
      </c>
      <c r="D67" s="143">
        <f>'BOL 4.1'!BD90</f>
        <v>76</v>
      </c>
      <c r="E67" s="19">
        <v>38</v>
      </c>
      <c r="F67" s="187">
        <f>'BOL 4.2'!BD160</f>
        <v>62</v>
      </c>
      <c r="G67" s="19">
        <v>38</v>
      </c>
      <c r="H67" s="187">
        <f>'BOL 4.3'!BD230</f>
        <v>38</v>
      </c>
      <c r="I67" s="19">
        <v>18</v>
      </c>
      <c r="J67" s="187">
        <f>'BOL 4.4'!BD300</f>
        <v>0</v>
      </c>
      <c r="K67" s="500"/>
      <c r="L67" s="99"/>
      <c r="M67" s="99"/>
      <c r="N67" s="99"/>
      <c r="O67" s="99"/>
      <c r="P67" s="101"/>
      <c r="Q67" s="99"/>
      <c r="R67" s="99"/>
      <c r="S67" s="99"/>
      <c r="T67" s="99"/>
      <c r="U67" s="480"/>
      <c r="V67" s="480"/>
      <c r="W67" s="480"/>
      <c r="X67" s="480"/>
      <c r="Y67" s="480"/>
      <c r="Z67" s="480"/>
      <c r="AA67" s="480"/>
      <c r="AB67" s="480"/>
      <c r="AC67" s="480"/>
      <c r="AD67" s="480"/>
      <c r="AE67" s="480"/>
      <c r="AF67" s="480"/>
      <c r="AG67" s="480"/>
      <c r="AH67" s="480"/>
      <c r="AI67" s="480"/>
      <c r="AJ67" s="480"/>
      <c r="AK67" s="480"/>
    </row>
    <row r="68" spans="1:37" x14ac:dyDescent="0.2">
      <c r="A68" s="15"/>
      <c r="B68" s="36" t="s">
        <v>181</v>
      </c>
      <c r="C68" s="19">
        <v>38</v>
      </c>
      <c r="D68" s="143">
        <f>'BOL 4.1'!BD91</f>
        <v>0</v>
      </c>
      <c r="E68" s="19">
        <v>38</v>
      </c>
      <c r="F68" s="187">
        <f>'BOL 4.2'!BD161</f>
        <v>0</v>
      </c>
      <c r="G68" s="19">
        <v>38</v>
      </c>
      <c r="H68" s="187">
        <f>'BOL 4.3'!BD231</f>
        <v>38</v>
      </c>
      <c r="I68" s="19">
        <v>18</v>
      </c>
      <c r="J68" s="187">
        <f>'BOL 4.4'!BD301</f>
        <v>0</v>
      </c>
      <c r="K68" s="500"/>
      <c r="L68" s="99"/>
      <c r="M68" s="99"/>
      <c r="N68" s="99"/>
      <c r="O68" s="99"/>
      <c r="P68" s="101"/>
      <c r="Q68" s="99"/>
      <c r="R68" s="99"/>
      <c r="S68" s="99"/>
      <c r="T68" s="99"/>
      <c r="U68" s="480"/>
      <c r="V68" s="480"/>
      <c r="W68" s="480"/>
      <c r="X68" s="480"/>
      <c r="Y68" s="480"/>
      <c r="Z68" s="480"/>
      <c r="AA68" s="480"/>
      <c r="AB68" s="480"/>
      <c r="AC68" s="480"/>
      <c r="AD68" s="480"/>
      <c r="AE68" s="480"/>
      <c r="AF68" s="480"/>
      <c r="AG68" s="480"/>
      <c r="AH68" s="480"/>
      <c r="AI68" s="480"/>
      <c r="AJ68" s="480"/>
      <c r="AK68" s="480"/>
    </row>
    <row r="69" spans="1:37" s="39" customFormat="1" x14ac:dyDescent="0.2">
      <c r="A69" s="16"/>
      <c r="B69" s="38" t="s">
        <v>42</v>
      </c>
      <c r="C69" s="47">
        <f>SUBTOTAL(9,C65:C68)</f>
        <v>152</v>
      </c>
      <c r="D69" s="143">
        <f>'BOL 4.1'!BD92</f>
        <v>153</v>
      </c>
      <c r="E69" s="47">
        <f>SUBTOTAL(9,E65:E68)</f>
        <v>152</v>
      </c>
      <c r="F69" s="143">
        <f>'BOL 4.2'!BD162</f>
        <v>151</v>
      </c>
      <c r="G69" s="47">
        <f>SUBTOTAL(9,G65:G68)</f>
        <v>152</v>
      </c>
      <c r="H69" s="143">
        <f>'BOL 4.3'!BD232</f>
        <v>152</v>
      </c>
      <c r="I69" s="47">
        <f>SUBTOTAL(9,I65:I68)</f>
        <v>72</v>
      </c>
      <c r="J69" s="19">
        <f>'BOL 4.4'!BD302</f>
        <v>0</v>
      </c>
      <c r="K69" s="17"/>
      <c r="L69" s="48">
        <f>'BOL 4.1'!BC92</f>
        <v>0</v>
      </c>
      <c r="M69" s="48">
        <f>'BOL 4.2'!BC162</f>
        <v>0</v>
      </c>
      <c r="N69" s="48">
        <f>'BOL 4.3'!BC232</f>
        <v>0</v>
      </c>
      <c r="O69" s="48">
        <f>'BOL 4.4'!BC302</f>
        <v>0</v>
      </c>
      <c r="P69" s="18"/>
      <c r="Q69" s="48">
        <f>D69+L69</f>
        <v>153</v>
      </c>
      <c r="R69" s="102">
        <f>F69+M69</f>
        <v>151</v>
      </c>
      <c r="S69" s="102">
        <f>H69+N69</f>
        <v>152</v>
      </c>
      <c r="T69" s="102">
        <f>J69+O69</f>
        <v>0</v>
      </c>
      <c r="U69" s="480"/>
      <c r="V69" s="480"/>
      <c r="W69" s="480"/>
      <c r="X69" s="480"/>
      <c r="Y69" s="480"/>
      <c r="Z69" s="480"/>
      <c r="AA69" s="480"/>
      <c r="AB69" s="480"/>
      <c r="AC69" s="480"/>
      <c r="AD69" s="480"/>
      <c r="AE69" s="480"/>
      <c r="AF69" s="480"/>
      <c r="AG69" s="480"/>
      <c r="AH69" s="480"/>
      <c r="AI69" s="480"/>
      <c r="AJ69" s="480"/>
      <c r="AK69" s="480"/>
    </row>
    <row r="70" spans="1:37" x14ac:dyDescent="0.2">
      <c r="A70" s="16"/>
      <c r="B70" s="46" t="s">
        <v>56</v>
      </c>
      <c r="C70" s="34"/>
      <c r="D70" s="34"/>
      <c r="E70" s="34"/>
      <c r="F70" s="34"/>
      <c r="G70" s="34"/>
      <c r="H70" s="34"/>
      <c r="I70" s="34"/>
      <c r="J70" s="34"/>
      <c r="K70" s="34"/>
      <c r="L70" s="21"/>
      <c r="M70" s="21"/>
      <c r="N70" s="21"/>
      <c r="O70" s="21"/>
      <c r="P70" s="21"/>
      <c r="Q70" s="34"/>
      <c r="R70" s="34"/>
      <c r="S70" s="35"/>
      <c r="T70" s="35"/>
      <c r="U70" s="480"/>
      <c r="V70" s="480"/>
      <c r="W70" s="480"/>
      <c r="X70" s="480"/>
      <c r="Y70" s="480"/>
      <c r="Z70" s="480"/>
      <c r="AA70" s="480"/>
      <c r="AB70" s="480"/>
      <c r="AC70" s="480"/>
      <c r="AD70" s="480"/>
      <c r="AE70" s="480"/>
      <c r="AF70" s="480"/>
      <c r="AG70" s="480"/>
      <c r="AH70" s="480"/>
      <c r="AI70" s="480"/>
      <c r="AJ70" s="480"/>
      <c r="AK70" s="480"/>
    </row>
    <row r="71" spans="1:37" x14ac:dyDescent="0.2">
      <c r="A71" s="15"/>
      <c r="B71" s="36" t="s">
        <v>183</v>
      </c>
      <c r="C71" s="19">
        <v>38</v>
      </c>
      <c r="D71" s="187">
        <f>'BOL 4.1'!BD94</f>
        <v>38</v>
      </c>
      <c r="E71" s="19">
        <v>38</v>
      </c>
      <c r="F71" s="187">
        <f>'BOL 4.2'!BD164</f>
        <v>36</v>
      </c>
      <c r="G71" s="19">
        <v>38</v>
      </c>
      <c r="H71" s="187">
        <f>'BOL 4.3'!BD234</f>
        <v>38</v>
      </c>
      <c r="I71" s="19">
        <v>36</v>
      </c>
      <c r="J71" s="187">
        <f>'BOL 4.4'!BD304</f>
        <v>36</v>
      </c>
      <c r="K71" s="500"/>
      <c r="L71" s="99"/>
      <c r="M71" s="99"/>
      <c r="N71" s="99"/>
      <c r="O71" s="99"/>
      <c r="P71" s="101"/>
      <c r="Q71" s="99"/>
      <c r="R71" s="99"/>
      <c r="S71" s="99"/>
      <c r="T71" s="99"/>
      <c r="U71" s="480"/>
      <c r="V71" s="480"/>
      <c r="W71" s="480"/>
      <c r="X71" s="480"/>
      <c r="Y71" s="480"/>
      <c r="Z71" s="480"/>
      <c r="AA71" s="480"/>
      <c r="AB71" s="480"/>
      <c r="AC71" s="480"/>
      <c r="AD71" s="480"/>
      <c r="AE71" s="480"/>
      <c r="AF71" s="480"/>
      <c r="AG71" s="480"/>
      <c r="AH71" s="480"/>
      <c r="AI71" s="480"/>
      <c r="AJ71" s="480"/>
      <c r="AK71" s="480"/>
    </row>
    <row r="72" spans="1:37" x14ac:dyDescent="0.2">
      <c r="A72" s="15"/>
      <c r="B72" s="36" t="s">
        <v>182</v>
      </c>
      <c r="C72" s="48">
        <v>38</v>
      </c>
      <c r="D72" s="187">
        <f>'BOL 4.1'!BD95</f>
        <v>38</v>
      </c>
      <c r="E72" s="48">
        <v>38</v>
      </c>
      <c r="F72" s="188">
        <f>'BOL 4.2'!BD165</f>
        <v>37</v>
      </c>
      <c r="G72" s="48">
        <v>38</v>
      </c>
      <c r="H72" s="189">
        <f>'BOL 4.3'!BD235</f>
        <v>38</v>
      </c>
      <c r="I72" s="48">
        <v>36</v>
      </c>
      <c r="J72" s="189">
        <f>'BOL 4.4'!BD305</f>
        <v>36</v>
      </c>
      <c r="K72" s="500"/>
      <c r="L72" s="99"/>
      <c r="M72" s="99"/>
      <c r="N72" s="99"/>
      <c r="O72" s="99"/>
      <c r="P72" s="101"/>
      <c r="Q72" s="99"/>
      <c r="R72" s="99"/>
      <c r="S72" s="99"/>
      <c r="T72" s="99"/>
      <c r="U72" s="480"/>
      <c r="V72" s="480"/>
      <c r="W72" s="480"/>
      <c r="X72" s="480"/>
      <c r="Y72" s="480"/>
      <c r="Z72" s="480"/>
      <c r="AA72" s="480"/>
      <c r="AB72" s="480"/>
      <c r="AC72" s="480"/>
      <c r="AD72" s="480"/>
      <c r="AE72" s="480"/>
      <c r="AF72" s="480"/>
      <c r="AG72" s="480"/>
      <c r="AH72" s="480"/>
      <c r="AI72" s="480"/>
      <c r="AJ72" s="480"/>
      <c r="AK72" s="480"/>
    </row>
    <row r="73" spans="1:37" s="39" customFormat="1" x14ac:dyDescent="0.2">
      <c r="A73" s="16"/>
      <c r="B73" s="38" t="s">
        <v>180</v>
      </c>
      <c r="C73" s="47">
        <f>SUBTOTAL(9,C71:C72)</f>
        <v>76</v>
      </c>
      <c r="D73" s="143">
        <f>'BOL 4.1'!BD96</f>
        <v>76</v>
      </c>
      <c r="E73" s="47">
        <f>SUBTOTAL(9,E71:E72)</f>
        <v>76</v>
      </c>
      <c r="F73" s="143">
        <f>'BOL 4.2'!BD166</f>
        <v>73</v>
      </c>
      <c r="G73" s="47">
        <f>SUBTOTAL(9,G71:G72)</f>
        <v>76</v>
      </c>
      <c r="H73" s="19">
        <f>'BOL 4.3'!BD236</f>
        <v>76</v>
      </c>
      <c r="I73" s="47">
        <f>SUBTOTAL(9,I71:I72)</f>
        <v>72</v>
      </c>
      <c r="J73" s="19">
        <f>'BOL 4.4'!BD306</f>
        <v>72</v>
      </c>
      <c r="K73" s="17"/>
      <c r="L73" s="48">
        <f>'BOL 4.1'!BC96</f>
        <v>0</v>
      </c>
      <c r="M73" s="48">
        <f>'BOL 4.2'!BC166</f>
        <v>0</v>
      </c>
      <c r="N73" s="48">
        <f>'BOL 4.3'!BC236</f>
        <v>0</v>
      </c>
      <c r="O73" s="48">
        <f>'BOL 4.4'!BC306</f>
        <v>0</v>
      </c>
      <c r="P73" s="18"/>
      <c r="Q73" s="48">
        <f>D73+L73</f>
        <v>76</v>
      </c>
      <c r="R73" s="102">
        <f>F73+M73</f>
        <v>73</v>
      </c>
      <c r="S73" s="102">
        <f>H73+N73</f>
        <v>76</v>
      </c>
      <c r="T73" s="102">
        <f>J73+O73</f>
        <v>72</v>
      </c>
      <c r="U73" s="480"/>
      <c r="V73" s="480"/>
      <c r="W73" s="480"/>
      <c r="X73" s="480"/>
      <c r="Y73" s="480"/>
      <c r="Z73" s="480"/>
      <c r="AA73" s="480"/>
      <c r="AB73" s="480"/>
      <c r="AC73" s="480"/>
      <c r="AD73" s="480"/>
      <c r="AE73" s="480"/>
      <c r="AF73" s="480"/>
      <c r="AG73" s="480"/>
      <c r="AH73" s="480"/>
      <c r="AI73" s="480"/>
      <c r="AJ73" s="480"/>
      <c r="AK73" s="480"/>
    </row>
    <row r="74" spans="1:37" x14ac:dyDescent="0.2">
      <c r="A74" s="16"/>
      <c r="B74" s="46" t="s">
        <v>30</v>
      </c>
      <c r="C74" s="34" t="s">
        <v>280</v>
      </c>
      <c r="D74" s="34"/>
      <c r="E74" s="34"/>
      <c r="F74" s="34"/>
      <c r="G74" s="34"/>
      <c r="H74" s="34"/>
      <c r="I74" s="34"/>
      <c r="J74" s="34"/>
      <c r="K74" s="34"/>
      <c r="L74" s="21"/>
      <c r="M74" s="21"/>
      <c r="N74" s="21"/>
      <c r="O74" s="21"/>
      <c r="P74" s="21"/>
      <c r="Q74" s="34"/>
      <c r="R74" s="34"/>
      <c r="S74" s="35"/>
      <c r="T74" s="35"/>
      <c r="U74" s="480"/>
      <c r="V74" s="480"/>
      <c r="W74" s="480"/>
      <c r="X74" s="480"/>
      <c r="Y74" s="480"/>
      <c r="Z74" s="480"/>
      <c r="AA74" s="480"/>
      <c r="AB74" s="480"/>
      <c r="AC74" s="480"/>
      <c r="AD74" s="480"/>
      <c r="AE74" s="480"/>
      <c r="AF74" s="480"/>
      <c r="AG74" s="480"/>
      <c r="AH74" s="480"/>
      <c r="AI74" s="480"/>
      <c r="AJ74" s="480"/>
      <c r="AK74" s="480"/>
    </row>
    <row r="75" spans="1:37" x14ac:dyDescent="0.2">
      <c r="A75" s="15"/>
      <c r="B75" s="39" t="s">
        <v>4</v>
      </c>
      <c r="C75" s="49">
        <v>0</v>
      </c>
      <c r="D75" s="49">
        <f>'BOL 4.1'!BD98</f>
        <v>0</v>
      </c>
      <c r="E75" s="49">
        <v>0</v>
      </c>
      <c r="F75" s="49">
        <f>'BOL 4.2'!BD168</f>
        <v>0</v>
      </c>
      <c r="G75" s="140"/>
      <c r="H75" s="49">
        <f>'BOL 4.3'!BD238</f>
        <v>4</v>
      </c>
      <c r="I75" s="140"/>
      <c r="J75" s="49">
        <f>'BOL 4.4'!BD308</f>
        <v>0</v>
      </c>
      <c r="K75" s="500"/>
      <c r="L75" s="99"/>
      <c r="M75" s="99"/>
      <c r="N75" s="99"/>
      <c r="O75" s="99"/>
      <c r="P75" s="101"/>
      <c r="Q75" s="99"/>
      <c r="R75" s="99"/>
      <c r="S75" s="99"/>
      <c r="T75" s="99"/>
      <c r="U75" s="480"/>
      <c r="V75" s="480"/>
      <c r="W75" s="480"/>
      <c r="X75" s="480"/>
      <c r="Y75" s="480"/>
      <c r="Z75" s="480"/>
      <c r="AA75" s="480"/>
      <c r="AB75" s="480"/>
      <c r="AC75" s="480"/>
      <c r="AD75" s="480"/>
      <c r="AE75" s="480"/>
      <c r="AF75" s="480"/>
      <c r="AG75" s="480"/>
      <c r="AH75" s="480"/>
      <c r="AI75" s="480"/>
      <c r="AJ75" s="480"/>
      <c r="AK75" s="480"/>
    </row>
    <row r="76" spans="1:37" x14ac:dyDescent="0.2">
      <c r="A76" s="15"/>
      <c r="B76" s="39" t="s">
        <v>5</v>
      </c>
      <c r="C76" s="19">
        <v>0</v>
      </c>
      <c r="D76" s="19">
        <f>'BOL 4.1'!BD99</f>
        <v>0</v>
      </c>
      <c r="E76" s="19">
        <v>0</v>
      </c>
      <c r="F76" s="19">
        <f>'BOL 4.2'!BD169</f>
        <v>0</v>
      </c>
      <c r="G76" s="141"/>
      <c r="H76" s="19">
        <f>'BOL 4.3'!BD239</f>
        <v>2.5</v>
      </c>
      <c r="I76" s="141"/>
      <c r="J76" s="19">
        <f>'BOL 4.4'!BD309</f>
        <v>0</v>
      </c>
      <c r="K76" s="500"/>
      <c r="L76" s="99"/>
      <c r="M76" s="99"/>
      <c r="N76" s="99"/>
      <c r="O76" s="99"/>
      <c r="P76" s="101"/>
      <c r="Q76" s="99"/>
      <c r="R76" s="99"/>
      <c r="S76" s="99"/>
      <c r="T76" s="99"/>
      <c r="U76" s="480"/>
      <c r="V76" s="480"/>
      <c r="W76" s="480"/>
      <c r="X76" s="480"/>
      <c r="Y76" s="480"/>
    </row>
    <row r="77" spans="1:37" x14ac:dyDescent="0.2">
      <c r="A77" s="15"/>
      <c r="B77" s="39" t="s">
        <v>2</v>
      </c>
      <c r="C77" s="19">
        <v>0</v>
      </c>
      <c r="D77" s="19">
        <f>'BOL 4.1'!BD100</f>
        <v>0</v>
      </c>
      <c r="E77" s="19">
        <v>0</v>
      </c>
      <c r="F77" s="19">
        <f>'BOL 4.2'!BD170</f>
        <v>0</v>
      </c>
      <c r="G77" s="141"/>
      <c r="H77" s="19">
        <f>'BOL 4.3'!BD240</f>
        <v>2</v>
      </c>
      <c r="I77" s="141"/>
      <c r="J77" s="19">
        <f>'BOL 4.4'!BD310</f>
        <v>0</v>
      </c>
      <c r="K77" s="500"/>
      <c r="L77" s="99"/>
      <c r="M77" s="99"/>
      <c r="N77" s="99"/>
      <c r="O77" s="99"/>
      <c r="P77" s="101"/>
      <c r="Q77" s="99"/>
      <c r="R77" s="99"/>
      <c r="S77" s="99"/>
      <c r="T77" s="99"/>
      <c r="U77" s="480"/>
      <c r="V77" s="480"/>
      <c r="W77" s="480"/>
      <c r="X77" s="480"/>
      <c r="Y77" s="480"/>
    </row>
    <row r="78" spans="1:37" x14ac:dyDescent="0.2">
      <c r="A78" s="15"/>
      <c r="B78" s="39" t="s">
        <v>184</v>
      </c>
      <c r="C78" s="19">
        <v>0</v>
      </c>
      <c r="D78" s="19">
        <f>'BOL 4.1'!BD101</f>
        <v>0</v>
      </c>
      <c r="E78" s="19">
        <v>0</v>
      </c>
      <c r="F78" s="19">
        <f>'BOL 4.2'!BD171</f>
        <v>0</v>
      </c>
      <c r="G78" s="141"/>
      <c r="H78" s="19">
        <f>'BOL 4.3'!BD241</f>
        <v>0</v>
      </c>
      <c r="I78" s="141"/>
      <c r="J78" s="19">
        <f>'BOL 4.4'!BD311</f>
        <v>0</v>
      </c>
      <c r="K78" s="500"/>
      <c r="L78" s="99"/>
      <c r="M78" s="99"/>
      <c r="N78" s="99"/>
      <c r="O78" s="99"/>
      <c r="P78" s="101"/>
      <c r="Q78" s="99"/>
      <c r="R78" s="99"/>
      <c r="S78" s="99"/>
      <c r="T78" s="99"/>
      <c r="U78" s="480"/>
      <c r="V78" s="480"/>
      <c r="W78" s="480"/>
      <c r="X78" s="480"/>
      <c r="Y78" s="480"/>
    </row>
    <row r="79" spans="1:37" x14ac:dyDescent="0.2">
      <c r="A79" s="15"/>
      <c r="B79" s="39" t="s">
        <v>31</v>
      </c>
      <c r="C79" s="19">
        <v>0</v>
      </c>
      <c r="D79" s="19">
        <f>'BOL 4.1'!BD102</f>
        <v>0</v>
      </c>
      <c r="E79" s="19">
        <v>0</v>
      </c>
      <c r="F79" s="19">
        <f>'BOL 4.2'!BD172</f>
        <v>0</v>
      </c>
      <c r="G79" s="141"/>
      <c r="H79" s="19">
        <f>'BOL 4.3'!BD242</f>
        <v>0</v>
      </c>
      <c r="I79" s="141"/>
      <c r="J79" s="19">
        <f>'BOL 4.4'!BD312</f>
        <v>4</v>
      </c>
      <c r="K79" s="500"/>
      <c r="L79" s="100"/>
      <c r="M79" s="100"/>
      <c r="N79" s="100"/>
      <c r="O79" s="100"/>
      <c r="P79" s="101"/>
      <c r="Q79" s="100"/>
      <c r="R79" s="100"/>
      <c r="S79" s="100"/>
      <c r="T79" s="100"/>
      <c r="U79" s="480"/>
      <c r="V79" s="480"/>
      <c r="W79" s="480"/>
      <c r="X79" s="480"/>
      <c r="Y79" s="480"/>
    </row>
    <row r="80" spans="1:37" x14ac:dyDescent="0.2">
      <c r="A80" s="15"/>
      <c r="B80" s="38" t="s">
        <v>49</v>
      </c>
      <c r="C80" s="50">
        <f>SUBTOTAL(9,C75:C79)</f>
        <v>0</v>
      </c>
      <c r="D80" s="50">
        <f>'BOL 4.1'!BD103</f>
        <v>0</v>
      </c>
      <c r="E80" s="50">
        <f>SUBTOTAL(9,E75:E79)</f>
        <v>0</v>
      </c>
      <c r="F80" s="50">
        <f>'BOL 4.2'!BD173</f>
        <v>0</v>
      </c>
      <c r="G80" s="50">
        <f>SUBTOTAL(9,G75:G79)</f>
        <v>0</v>
      </c>
      <c r="H80" s="50">
        <f>'BOL 4.3'!BD243</f>
        <v>8.5</v>
      </c>
      <c r="I80" s="50">
        <f>SUBTOTAL(9,I75:I79)</f>
        <v>0</v>
      </c>
      <c r="J80" s="50">
        <f>'BOL 4.4'!BD313</f>
        <v>4</v>
      </c>
      <c r="K80" s="500"/>
      <c r="L80" s="102">
        <f>'BOL 4.1'!BC103</f>
        <v>0</v>
      </c>
      <c r="M80" s="102">
        <f>'BOL 4.2'!BC173</f>
        <v>0</v>
      </c>
      <c r="N80" s="102">
        <f>'BOL 4.3'!BC243</f>
        <v>0</v>
      </c>
      <c r="O80" s="102">
        <f>'BOL 4.4'!BC313</f>
        <v>0</v>
      </c>
      <c r="P80" s="101"/>
      <c r="Q80" s="102">
        <f>D80+L80</f>
        <v>0</v>
      </c>
      <c r="R80" s="102">
        <f>F80+M80</f>
        <v>0</v>
      </c>
      <c r="S80" s="102">
        <f>H80+N80</f>
        <v>8.5</v>
      </c>
      <c r="T80" s="102">
        <f>J80+O80</f>
        <v>4</v>
      </c>
      <c r="U80" s="480"/>
      <c r="V80" s="480"/>
      <c r="W80" s="480"/>
      <c r="X80" s="480"/>
      <c r="Y80" s="480"/>
    </row>
    <row r="81" spans="1:25" x14ac:dyDescent="0.2">
      <c r="A81" s="14"/>
      <c r="B81" s="46" t="s">
        <v>32</v>
      </c>
      <c r="C81" s="34"/>
      <c r="D81" s="34"/>
      <c r="E81" s="34"/>
      <c r="F81" s="34"/>
      <c r="G81" s="34"/>
      <c r="H81" s="34"/>
      <c r="I81" s="34"/>
      <c r="J81" s="34"/>
      <c r="K81" s="34"/>
      <c r="L81" s="21"/>
      <c r="M81" s="21"/>
      <c r="N81" s="21"/>
      <c r="O81" s="21"/>
      <c r="P81" s="21"/>
      <c r="Q81" s="34"/>
      <c r="R81" s="34"/>
      <c r="S81" s="35"/>
      <c r="T81" s="35"/>
      <c r="U81" s="480"/>
      <c r="V81" s="480"/>
      <c r="W81" s="480"/>
      <c r="X81" s="480"/>
      <c r="Y81" s="480"/>
    </row>
    <row r="82" spans="1:25" x14ac:dyDescent="0.2">
      <c r="A82" s="15"/>
      <c r="B82" s="38" t="s">
        <v>50</v>
      </c>
      <c r="C82" s="51"/>
      <c r="D82" s="51">
        <f>'BOL 4.1'!BD107</f>
        <v>0</v>
      </c>
      <c r="E82" s="51"/>
      <c r="F82" s="51">
        <f>'BOL 4.2'!BD177</f>
        <v>0</v>
      </c>
      <c r="G82" s="51"/>
      <c r="H82" s="51">
        <f>'BOL 4.3'!BD247</f>
        <v>0</v>
      </c>
      <c r="I82" s="51"/>
      <c r="J82" s="51">
        <f>'BOL 4.4'!BD317</f>
        <v>30</v>
      </c>
      <c r="K82" s="500"/>
      <c r="L82" s="51">
        <f>'BOL 4.1'!BC107</f>
        <v>0</v>
      </c>
      <c r="M82" s="51">
        <f>'BOL 4.2'!BC177</f>
        <v>0</v>
      </c>
      <c r="N82" s="51">
        <f>'BOL 4.3'!BC247</f>
        <v>0</v>
      </c>
      <c r="O82" s="51">
        <f>'BOL 4.4'!BC317</f>
        <v>0</v>
      </c>
      <c r="P82" s="101"/>
      <c r="Q82" s="51">
        <f>D82+L82</f>
        <v>0</v>
      </c>
      <c r="R82" s="51">
        <f>F82+M82</f>
        <v>0</v>
      </c>
      <c r="S82" s="102">
        <f>H82+N82</f>
        <v>0</v>
      </c>
      <c r="T82" s="102">
        <f>J82+O82</f>
        <v>30</v>
      </c>
      <c r="U82" s="480"/>
      <c r="V82" s="480"/>
      <c r="W82" s="480"/>
      <c r="X82" s="480"/>
      <c r="Y82" s="480"/>
    </row>
    <row r="83" spans="1:25" x14ac:dyDescent="0.2">
      <c r="A83" s="14"/>
      <c r="B83" s="46" t="s">
        <v>3</v>
      </c>
      <c r="C83" s="34"/>
      <c r="D83" s="21"/>
      <c r="E83" s="21"/>
      <c r="F83" s="21"/>
      <c r="G83" s="34"/>
      <c r="H83" s="34"/>
      <c r="I83" s="34"/>
      <c r="J83" s="34"/>
      <c r="K83" s="34"/>
      <c r="L83" s="21"/>
      <c r="M83" s="21"/>
      <c r="N83" s="21"/>
      <c r="O83" s="21"/>
      <c r="P83" s="21"/>
      <c r="Q83" s="34"/>
      <c r="R83" s="34"/>
      <c r="S83" s="35"/>
      <c r="T83" s="35"/>
      <c r="U83" s="480"/>
      <c r="V83" s="480"/>
      <c r="W83" s="480"/>
      <c r="X83" s="480"/>
      <c r="Y83" s="480"/>
    </row>
    <row r="84" spans="1:25" x14ac:dyDescent="0.2">
      <c r="A84" s="501"/>
      <c r="B84" s="468" t="s">
        <v>273</v>
      </c>
      <c r="C84" s="52"/>
      <c r="D84" s="19"/>
      <c r="E84" s="19"/>
      <c r="F84" s="19"/>
      <c r="G84" s="54"/>
      <c r="H84" s="19"/>
      <c r="I84" s="54"/>
      <c r="J84" s="19"/>
      <c r="K84" s="500"/>
      <c r="L84" s="51">
        <f>'BOL 4.1'!BC113</f>
        <v>548</v>
      </c>
      <c r="M84" s="51">
        <f>'BOL 4.2'!BC183</f>
        <v>554</v>
      </c>
      <c r="N84" s="51">
        <f>'BOL 4.3'!BC253</f>
        <v>533.5</v>
      </c>
      <c r="O84" s="51">
        <f>'BOL 4.4'!BC323</f>
        <v>572</v>
      </c>
      <c r="P84" s="101"/>
      <c r="Q84" s="51">
        <f>L84</f>
        <v>548</v>
      </c>
      <c r="R84" s="51">
        <f>F84+M84</f>
        <v>554</v>
      </c>
      <c r="S84" s="102">
        <f>H84+N84</f>
        <v>533.5</v>
      </c>
      <c r="T84" s="102">
        <f>J84+O84</f>
        <v>572</v>
      </c>
      <c r="U84" s="480"/>
      <c r="V84" s="480"/>
      <c r="W84" s="480"/>
      <c r="X84" s="480"/>
      <c r="Y84" s="480"/>
    </row>
    <row r="85" spans="1:25" ht="21.75" customHeight="1" x14ac:dyDescent="0.2">
      <c r="A85" s="14"/>
      <c r="B85" s="759" t="s">
        <v>274</v>
      </c>
      <c r="C85" s="760"/>
      <c r="D85" s="760"/>
      <c r="E85" s="53"/>
      <c r="F85" s="53"/>
      <c r="G85" s="53"/>
      <c r="H85" s="53"/>
      <c r="I85" s="53"/>
      <c r="J85" s="53"/>
      <c r="K85" s="34"/>
      <c r="L85" s="21"/>
      <c r="M85" s="21"/>
      <c r="N85" s="21"/>
      <c r="O85" s="21"/>
      <c r="P85" s="21"/>
      <c r="Q85" s="34"/>
      <c r="R85" s="34"/>
      <c r="S85" s="35"/>
      <c r="T85" s="35"/>
      <c r="U85" s="480"/>
      <c r="V85" s="480"/>
      <c r="W85" s="480"/>
      <c r="X85" s="480"/>
      <c r="Y85" s="480"/>
    </row>
    <row r="86" spans="1:25" x14ac:dyDescent="0.2">
      <c r="A86" s="501"/>
      <c r="B86" s="468" t="s">
        <v>273</v>
      </c>
      <c r="C86" s="52"/>
      <c r="D86" s="19"/>
      <c r="E86" s="19"/>
      <c r="F86" s="19"/>
      <c r="G86" s="19"/>
      <c r="H86" s="55"/>
      <c r="I86" s="19"/>
      <c r="J86" s="55"/>
      <c r="K86" s="500"/>
      <c r="L86" s="51">
        <f>'BOL 4.1'!BD117</f>
        <v>0</v>
      </c>
      <c r="M86" s="51">
        <f>'BOL 4.2'!BC187</f>
        <v>0</v>
      </c>
      <c r="N86" s="51">
        <f>'BOL 4.3'!BC257</f>
        <v>0</v>
      </c>
      <c r="O86" s="51">
        <f>'BOL 4.4'!BC327</f>
        <v>0</v>
      </c>
      <c r="P86" s="101"/>
      <c r="Q86" s="51">
        <f>L86</f>
        <v>0</v>
      </c>
      <c r="R86" s="51">
        <f>M86</f>
        <v>0</v>
      </c>
      <c r="S86" s="102">
        <f>N86</f>
        <v>0</v>
      </c>
      <c r="T86" s="102">
        <f>O86</f>
        <v>0</v>
      </c>
      <c r="U86" s="480"/>
      <c r="V86" s="480"/>
      <c r="W86" s="480"/>
      <c r="X86" s="480"/>
      <c r="Y86" s="480"/>
    </row>
    <row r="87" spans="1:25" ht="14.45" customHeight="1" x14ac:dyDescent="0.2">
      <c r="A87" s="14"/>
      <c r="B87" s="759" t="s">
        <v>275</v>
      </c>
      <c r="C87" s="760"/>
      <c r="D87" s="760"/>
      <c r="E87" s="53"/>
      <c r="F87" s="53"/>
      <c r="G87" s="53"/>
      <c r="H87" s="53"/>
      <c r="I87" s="53"/>
      <c r="J87" s="53"/>
      <c r="K87" s="34"/>
      <c r="L87" s="21"/>
      <c r="M87" s="21"/>
      <c r="N87" s="21"/>
      <c r="O87" s="21"/>
      <c r="P87" s="21"/>
      <c r="Q87" s="34"/>
      <c r="R87" s="34"/>
      <c r="S87" s="35"/>
      <c r="T87" s="35"/>
      <c r="U87" s="480"/>
      <c r="V87" s="480"/>
      <c r="W87" s="480"/>
      <c r="X87" s="480"/>
      <c r="Y87" s="480"/>
    </row>
    <row r="88" spans="1:25" x14ac:dyDescent="0.2">
      <c r="A88" s="15"/>
      <c r="B88" s="36" t="s">
        <v>11</v>
      </c>
      <c r="C88" s="49">
        <v>300</v>
      </c>
      <c r="D88" s="96">
        <f>'BOL 4.1'!BD121</f>
        <v>312</v>
      </c>
      <c r="E88" s="49">
        <v>400</v>
      </c>
      <c r="F88" s="49">
        <f>'BOL 4.2'!BD191</f>
        <v>416</v>
      </c>
      <c r="G88" s="49">
        <v>400</v>
      </c>
      <c r="H88" s="49">
        <f>'BOL 4.3'!BD259</f>
        <v>420</v>
      </c>
      <c r="I88" s="49">
        <v>271</v>
      </c>
      <c r="J88" s="49">
        <f>'BOL 4.4'!BD329</f>
        <v>260</v>
      </c>
      <c r="K88" s="18">
        <f>SUM(D88+F88+H88+J88)</f>
        <v>1408</v>
      </c>
      <c r="L88" s="788"/>
      <c r="M88" s="789"/>
      <c r="N88" s="789"/>
      <c r="O88" s="790"/>
      <c r="P88" s="101"/>
      <c r="Q88" s="96">
        <f>D88</f>
        <v>312</v>
      </c>
      <c r="R88" s="96">
        <f>F88</f>
        <v>416</v>
      </c>
      <c r="S88" s="96">
        <f>H88</f>
        <v>420</v>
      </c>
      <c r="T88" s="96">
        <f>J88</f>
        <v>260</v>
      </c>
      <c r="U88" s="480"/>
      <c r="V88" s="480"/>
      <c r="W88" s="480"/>
      <c r="X88" s="480"/>
      <c r="Y88" s="480"/>
    </row>
    <row r="89" spans="1:25" ht="13.5" thickBot="1" x14ac:dyDescent="0.25">
      <c r="A89" s="15"/>
      <c r="B89" s="39" t="s">
        <v>276</v>
      </c>
      <c r="C89" s="48"/>
      <c r="D89" s="48"/>
      <c r="E89" s="48"/>
      <c r="F89" s="48"/>
      <c r="G89" s="48"/>
      <c r="H89" s="48"/>
      <c r="I89" s="48">
        <v>320</v>
      </c>
      <c r="J89" s="49">
        <f>'BOL 4.4'!BD330</f>
        <v>320</v>
      </c>
      <c r="K89" s="17"/>
      <c r="L89" s="791"/>
      <c r="M89" s="792"/>
      <c r="N89" s="792"/>
      <c r="O89" s="793"/>
      <c r="P89" s="101"/>
      <c r="Q89" s="103">
        <f>D89</f>
        <v>0</v>
      </c>
      <c r="R89" s="103">
        <f>F89</f>
        <v>0</v>
      </c>
      <c r="S89" s="103">
        <f>H89</f>
        <v>0</v>
      </c>
      <c r="T89" s="103">
        <f>J89</f>
        <v>320</v>
      </c>
      <c r="U89" s="480"/>
      <c r="V89" s="480"/>
      <c r="W89" s="480"/>
      <c r="X89" s="480"/>
      <c r="Y89" s="480"/>
    </row>
    <row r="90" spans="1:25" ht="13.5" thickTop="1" x14ac:dyDescent="0.2">
      <c r="A90" s="15"/>
      <c r="B90" s="502" t="s">
        <v>224</v>
      </c>
      <c r="C90" s="97">
        <f>SUBTOTAL(9,C19:C80)</f>
        <v>725</v>
      </c>
      <c r="D90" s="97">
        <f>D63+D69+D73+D80+D82</f>
        <v>740</v>
      </c>
      <c r="E90" s="97">
        <f>SUBTOTAL(9,E19:E80)</f>
        <v>625</v>
      </c>
      <c r="F90" s="97">
        <f>F63+F69+F73+F80+F82</f>
        <v>630</v>
      </c>
      <c r="G90" s="97">
        <f>SUBTOTAL(9,G19:G80)</f>
        <v>625</v>
      </c>
      <c r="H90" s="97">
        <f>H63+H69+H73+H80+H82</f>
        <v>646.5</v>
      </c>
      <c r="I90" s="97">
        <f>SUBTOTAL(9,I19:I80)</f>
        <v>434</v>
      </c>
      <c r="J90" s="97">
        <f>J63+J69+J73+J80+J82</f>
        <v>448</v>
      </c>
      <c r="K90" s="500"/>
      <c r="L90" s="794"/>
      <c r="M90" s="795"/>
      <c r="N90" s="795"/>
      <c r="O90" s="796"/>
      <c r="P90" s="101"/>
      <c r="Q90" s="104">
        <v>1600</v>
      </c>
      <c r="R90" s="104">
        <v>1600</v>
      </c>
      <c r="S90" s="104">
        <v>1600</v>
      </c>
      <c r="T90" s="104">
        <v>1600</v>
      </c>
      <c r="U90" s="480"/>
      <c r="V90" s="480"/>
      <c r="W90" s="480"/>
      <c r="X90" s="480"/>
      <c r="Y90" s="480"/>
    </row>
    <row r="91" spans="1:25" x14ac:dyDescent="0.2">
      <c r="A91" s="15"/>
      <c r="B91" s="38" t="s">
        <v>225</v>
      </c>
      <c r="C91" s="98">
        <f t="shared" ref="C91:H91" si="0">SUM(C88:C90)</f>
        <v>1025</v>
      </c>
      <c r="D91" s="98">
        <f t="shared" si="0"/>
        <v>1052</v>
      </c>
      <c r="E91" s="98">
        <f t="shared" si="0"/>
        <v>1025</v>
      </c>
      <c r="F91" s="98">
        <f t="shared" si="0"/>
        <v>1046</v>
      </c>
      <c r="G91" s="98">
        <f t="shared" si="0"/>
        <v>1025</v>
      </c>
      <c r="H91" s="98">
        <f t="shared" si="0"/>
        <v>1066.5</v>
      </c>
      <c r="I91" s="98">
        <f t="shared" ref="I91:J91" si="1">SUM(I88:I90)</f>
        <v>1025</v>
      </c>
      <c r="J91" s="98">
        <f t="shared" si="1"/>
        <v>1028</v>
      </c>
      <c r="K91" s="101"/>
      <c r="L91" s="105">
        <f>SUM(L16:L89)</f>
        <v>548</v>
      </c>
      <c r="M91" s="105">
        <f>SUM(M16:M89)</f>
        <v>554</v>
      </c>
      <c r="N91" s="105">
        <f>SUM(N16:N89)</f>
        <v>533.5</v>
      </c>
      <c r="O91" s="105">
        <f>SUM(O16:O89)</f>
        <v>572</v>
      </c>
      <c r="P91" s="101"/>
      <c r="Q91" s="105">
        <f>SUM(Q16:Q89)</f>
        <v>1600</v>
      </c>
      <c r="R91" s="105">
        <f>SUM(R16:R89)</f>
        <v>1600</v>
      </c>
      <c r="S91" s="105">
        <f>SUM(S16:S89)</f>
        <v>1600</v>
      </c>
      <c r="T91" s="105">
        <f>SUM(T16:T89)</f>
        <v>1600</v>
      </c>
      <c r="U91" s="480"/>
      <c r="V91" s="480"/>
      <c r="W91" s="480"/>
      <c r="X91" s="480"/>
      <c r="Y91" s="480"/>
    </row>
    <row r="92" spans="1:25" x14ac:dyDescent="0.2">
      <c r="A92" s="15"/>
      <c r="B92" s="497"/>
      <c r="C92" s="785" t="s">
        <v>226</v>
      </c>
      <c r="D92" s="786"/>
      <c r="E92" s="786"/>
      <c r="F92" s="786"/>
      <c r="G92" s="786"/>
      <c r="H92" s="786"/>
      <c r="I92" s="786"/>
      <c r="J92" s="787"/>
      <c r="K92" s="101"/>
      <c r="L92" s="785" t="s">
        <v>6</v>
      </c>
      <c r="M92" s="786"/>
      <c r="N92" s="786"/>
      <c r="O92" s="787"/>
      <c r="P92" s="101"/>
      <c r="Q92" s="785" t="s">
        <v>12</v>
      </c>
      <c r="R92" s="786"/>
      <c r="S92" s="786"/>
      <c r="T92" s="787"/>
      <c r="U92" s="480"/>
      <c r="V92" s="480"/>
      <c r="W92" s="480"/>
      <c r="X92" s="480"/>
      <c r="Y92" s="480"/>
    </row>
    <row r="93" spans="1:25" x14ac:dyDescent="0.2">
      <c r="A93" s="15"/>
      <c r="B93" s="497"/>
      <c r="C93" s="180"/>
      <c r="D93" s="180"/>
      <c r="E93" s="180"/>
      <c r="F93" s="180"/>
      <c r="G93" s="180"/>
      <c r="H93" s="180"/>
      <c r="I93" s="101"/>
      <c r="J93" s="180"/>
      <c r="K93" s="180"/>
      <c r="L93" s="180"/>
      <c r="M93" s="101"/>
      <c r="N93" s="180"/>
      <c r="O93" s="180"/>
      <c r="P93" s="180"/>
      <c r="Q93" s="480"/>
      <c r="R93" s="480"/>
      <c r="S93" s="480"/>
      <c r="T93" s="480"/>
      <c r="U93" s="480"/>
    </row>
    <row r="94" spans="1:25" x14ac:dyDescent="0.2">
      <c r="A94" s="15"/>
      <c r="B94" s="497"/>
      <c r="C94" s="180"/>
      <c r="D94" s="180"/>
      <c r="E94" s="180"/>
      <c r="F94" s="180"/>
      <c r="G94" s="180"/>
      <c r="H94" s="180"/>
      <c r="I94" s="101"/>
      <c r="J94" s="180"/>
      <c r="K94" s="180"/>
      <c r="L94" s="473"/>
      <c r="M94" s="473"/>
      <c r="N94" s="180"/>
      <c r="O94" s="180"/>
      <c r="P94" s="180"/>
      <c r="Q94" s="480"/>
      <c r="R94" s="480"/>
      <c r="S94" s="480"/>
      <c r="T94" s="480"/>
      <c r="U94" s="480"/>
    </row>
    <row r="95" spans="1:25" ht="15.75" x14ac:dyDescent="0.2">
      <c r="A95" s="15"/>
      <c r="B95" s="503" t="s">
        <v>64</v>
      </c>
      <c r="C95" s="503"/>
      <c r="D95" s="503"/>
      <c r="E95" s="503"/>
      <c r="F95" s="503"/>
      <c r="G95" s="503"/>
      <c r="H95" s="503"/>
      <c r="I95" s="503"/>
      <c r="J95" s="180"/>
      <c r="K95" s="180"/>
      <c r="L95" s="473"/>
      <c r="M95" s="473"/>
      <c r="N95" s="180"/>
      <c r="O95" s="180"/>
      <c r="P95" s="180"/>
      <c r="Q95" s="480"/>
      <c r="R95" s="480"/>
      <c r="S95" s="480"/>
      <c r="T95" s="480"/>
      <c r="U95" s="480"/>
    </row>
    <row r="96" spans="1:25" x14ac:dyDescent="0.2">
      <c r="A96" s="15"/>
      <c r="B96" s="504" t="s">
        <v>170</v>
      </c>
      <c r="C96" s="505"/>
      <c r="D96" s="505"/>
      <c r="E96" s="506"/>
      <c r="F96" s="504"/>
      <c r="G96" s="505"/>
      <c r="H96" s="506"/>
      <c r="I96" s="504"/>
      <c r="J96" s="180"/>
      <c r="K96" s="180"/>
      <c r="L96" s="473"/>
      <c r="M96" s="473"/>
      <c r="N96" s="180"/>
      <c r="O96" s="180"/>
      <c r="P96" s="180"/>
      <c r="Q96" s="480"/>
      <c r="R96" s="480"/>
      <c r="S96" s="480"/>
      <c r="T96" s="480"/>
      <c r="U96" s="480"/>
    </row>
    <row r="97" spans="1:21" x14ac:dyDescent="0.2">
      <c r="A97" s="15"/>
      <c r="B97" s="507" t="s">
        <v>23</v>
      </c>
      <c r="C97" s="508"/>
      <c r="D97" s="508"/>
      <c r="E97" s="509"/>
      <c r="F97" s="507"/>
      <c r="G97" s="510"/>
      <c r="H97" s="509"/>
      <c r="I97" s="510"/>
      <c r="J97" s="180"/>
      <c r="K97" s="180"/>
      <c r="L97" s="473"/>
      <c r="M97" s="473"/>
      <c r="N97" s="180"/>
      <c r="O97" s="180"/>
      <c r="P97" s="180"/>
      <c r="Q97" s="480"/>
      <c r="R97" s="480"/>
      <c r="S97" s="480"/>
      <c r="T97" s="480"/>
      <c r="U97" s="480"/>
    </row>
    <row r="98" spans="1:21" x14ac:dyDescent="0.2">
      <c r="A98" s="15"/>
      <c r="B98" s="511" t="s">
        <v>24</v>
      </c>
      <c r="C98" s="512"/>
      <c r="D98" s="512"/>
      <c r="E98" s="513"/>
      <c r="F98" s="511"/>
      <c r="G98" s="511"/>
      <c r="H98" s="513"/>
      <c r="I98" s="511"/>
      <c r="J98" s="180"/>
      <c r="K98" s="180"/>
      <c r="L98" s="459"/>
      <c r="M98" s="459"/>
      <c r="N98" s="180"/>
      <c r="O98" s="180"/>
      <c r="P98" s="180"/>
      <c r="Q98" s="480"/>
      <c r="R98" s="480"/>
      <c r="S98" s="480"/>
      <c r="T98" s="480"/>
      <c r="U98" s="480"/>
    </row>
    <row r="99" spans="1:21" x14ac:dyDescent="0.2">
      <c r="A99" s="15"/>
      <c r="B99" s="514" t="s">
        <v>65</v>
      </c>
      <c r="C99" s="514"/>
      <c r="D99" s="514"/>
      <c r="E99" s="514"/>
      <c r="F99" s="514"/>
      <c r="G99" s="514"/>
      <c r="H99" s="514"/>
      <c r="I99" s="514"/>
      <c r="J99" s="180"/>
      <c r="K99" s="180"/>
      <c r="L99" s="180"/>
      <c r="M99" s="101"/>
      <c r="N99" s="180"/>
      <c r="O99" s="180"/>
      <c r="P99" s="180"/>
      <c r="Q99" s="480"/>
      <c r="R99" s="480"/>
      <c r="S99" s="480"/>
      <c r="T99" s="480"/>
      <c r="U99" s="480"/>
    </row>
    <row r="100" spans="1:21" x14ac:dyDescent="0.2">
      <c r="A100" s="15"/>
      <c r="B100" s="515" t="s">
        <v>66</v>
      </c>
      <c r="C100" s="515"/>
      <c r="D100" s="515"/>
      <c r="E100" s="515"/>
      <c r="F100" s="515"/>
      <c r="G100" s="515"/>
      <c r="H100" s="515"/>
      <c r="I100" s="515"/>
      <c r="J100" s="180"/>
      <c r="K100" s="180"/>
      <c r="L100" s="180"/>
      <c r="M100" s="101"/>
      <c r="N100" s="180"/>
      <c r="O100" s="180"/>
      <c r="P100" s="180"/>
      <c r="Q100" s="480"/>
      <c r="R100" s="480"/>
      <c r="S100" s="480"/>
      <c r="T100" s="480"/>
      <c r="U100" s="480"/>
    </row>
    <row r="101" spans="1:21" x14ac:dyDescent="0.2">
      <c r="A101" s="15"/>
      <c r="B101" s="516" t="s">
        <v>67</v>
      </c>
      <c r="C101" s="517"/>
      <c r="D101" s="516"/>
      <c r="E101" s="516"/>
      <c r="F101" s="516"/>
      <c r="G101" s="516"/>
      <c r="H101" s="516"/>
      <c r="I101" s="516"/>
      <c r="J101" s="180"/>
      <c r="K101" s="180"/>
      <c r="L101" s="180"/>
      <c r="M101" s="101"/>
      <c r="N101" s="180"/>
      <c r="O101" s="180"/>
      <c r="P101" s="180"/>
      <c r="Q101" s="480"/>
      <c r="R101" s="480"/>
      <c r="S101" s="480"/>
      <c r="T101" s="480"/>
      <c r="U101" s="480"/>
    </row>
    <row r="102" spans="1:21" x14ac:dyDescent="0.2">
      <c r="A102" s="15"/>
      <c r="B102" s="518" t="s">
        <v>115</v>
      </c>
      <c r="C102" s="518"/>
      <c r="D102" s="518"/>
      <c r="E102" s="518"/>
      <c r="F102" s="518"/>
      <c r="G102" s="518"/>
      <c r="H102" s="518"/>
      <c r="I102" s="518"/>
      <c r="J102" s="180"/>
      <c r="K102" s="180"/>
      <c r="L102" s="180"/>
      <c r="M102" s="101"/>
      <c r="N102" s="180"/>
      <c r="O102" s="180"/>
      <c r="P102" s="180"/>
      <c r="Q102" s="480"/>
      <c r="R102" s="480"/>
      <c r="S102" s="480"/>
      <c r="T102" s="480"/>
      <c r="U102" s="480"/>
    </row>
    <row r="103" spans="1:21" x14ac:dyDescent="0.2">
      <c r="A103" s="15"/>
      <c r="B103" s="497"/>
      <c r="C103" s="180"/>
      <c r="D103" s="180"/>
      <c r="E103" s="180"/>
      <c r="F103" s="180"/>
      <c r="G103" s="180"/>
      <c r="H103" s="180"/>
      <c r="I103" s="101"/>
      <c r="J103" s="180"/>
      <c r="K103" s="180"/>
      <c r="L103" s="180"/>
      <c r="M103" s="101"/>
      <c r="N103" s="180"/>
      <c r="O103" s="180"/>
      <c r="P103" s="180"/>
      <c r="Q103" s="480"/>
      <c r="R103" s="480"/>
      <c r="S103" s="480"/>
      <c r="T103" s="480"/>
      <c r="U103" s="480"/>
    </row>
    <row r="104" spans="1:21" ht="15.75" x14ac:dyDescent="0.25">
      <c r="B104" s="519" t="s">
        <v>76</v>
      </c>
      <c r="C104" s="520"/>
      <c r="D104" s="520"/>
      <c r="E104" s="520"/>
      <c r="F104" s="521"/>
      <c r="G104" s="520"/>
      <c r="H104" s="520"/>
      <c r="I104" s="520"/>
      <c r="J104" s="521"/>
      <c r="K104" s="500"/>
      <c r="L104" s="500"/>
      <c r="M104" s="500"/>
      <c r="N104" s="522"/>
      <c r="O104" s="522"/>
      <c r="P104" s="522"/>
    </row>
    <row r="105" spans="1:21" x14ac:dyDescent="0.2">
      <c r="B105" s="468"/>
      <c r="C105" s="520"/>
      <c r="D105" s="520"/>
      <c r="E105" s="520"/>
      <c r="F105" s="521"/>
      <c r="G105" s="520"/>
      <c r="H105" s="520"/>
      <c r="I105" s="520"/>
      <c r="J105" s="521"/>
      <c r="K105" s="500"/>
      <c r="L105" s="500"/>
      <c r="M105" s="500"/>
      <c r="N105" s="522"/>
      <c r="O105" s="522"/>
      <c r="P105" s="522"/>
    </row>
    <row r="106" spans="1:21" ht="28.5" customHeight="1" x14ac:dyDescent="0.2">
      <c r="B106" s="523"/>
      <c r="C106" s="524" t="s">
        <v>61</v>
      </c>
      <c r="D106" s="524" t="s">
        <v>62</v>
      </c>
      <c r="E106" s="524" t="s">
        <v>63</v>
      </c>
      <c r="F106" s="524" t="s">
        <v>189</v>
      </c>
      <c r="G106" s="103" t="s">
        <v>0</v>
      </c>
      <c r="H106" s="521"/>
      <c r="I106" s="525" t="s">
        <v>77</v>
      </c>
      <c r="J106" s="521" t="s">
        <v>79</v>
      </c>
      <c r="K106" s="521"/>
      <c r="L106" s="521"/>
      <c r="M106" s="521"/>
      <c r="N106" s="521"/>
      <c r="O106" s="522"/>
      <c r="P106" s="522"/>
      <c r="Q106" s="522"/>
    </row>
    <row r="107" spans="1:21" x14ac:dyDescent="0.2">
      <c r="B107" s="526" t="s">
        <v>227</v>
      </c>
      <c r="C107" s="19">
        <f>Q91</f>
        <v>1600</v>
      </c>
      <c r="D107" s="527">
        <f>R91</f>
        <v>1600</v>
      </c>
      <c r="E107" s="527">
        <f>S91</f>
        <v>1600</v>
      </c>
      <c r="F107" s="527">
        <f>T91</f>
        <v>1600</v>
      </c>
      <c r="G107" s="471">
        <f>SUM(C107:F107)</f>
        <v>6400</v>
      </c>
      <c r="H107" s="521"/>
      <c r="I107" s="528">
        <v>6400</v>
      </c>
      <c r="J107" s="521" t="s">
        <v>78</v>
      </c>
      <c r="K107" s="521"/>
      <c r="L107" s="521"/>
      <c r="M107" s="521"/>
      <c r="N107" s="521"/>
    </row>
    <row r="108" spans="1:21" ht="38.450000000000003" customHeight="1" x14ac:dyDescent="0.2">
      <c r="B108" s="526" t="s">
        <v>33</v>
      </c>
      <c r="C108" s="471">
        <f>SUM(Q88:Q89)</f>
        <v>312</v>
      </c>
      <c r="D108" s="471">
        <f>SUM(R88:R89)</f>
        <v>416</v>
      </c>
      <c r="E108" s="471">
        <f>SUM(S88:S89)</f>
        <v>420</v>
      </c>
      <c r="F108" s="471">
        <f>SUM(T88:T89)</f>
        <v>580</v>
      </c>
      <c r="G108" s="529">
        <f>SUM(C108:F108)</f>
        <v>1728</v>
      </c>
      <c r="H108" s="418"/>
      <c r="I108" s="530">
        <v>1691</v>
      </c>
      <c r="J108" s="783" t="s">
        <v>279</v>
      </c>
      <c r="K108" s="784"/>
      <c r="L108" s="784"/>
      <c r="M108" s="784"/>
      <c r="N108" s="784"/>
      <c r="O108" s="784"/>
      <c r="P108" s="784"/>
      <c r="Q108" s="784"/>
      <c r="R108" s="784"/>
    </row>
    <row r="109" spans="1:21" ht="27" customHeight="1" x14ac:dyDescent="0.2">
      <c r="B109" s="531" t="s">
        <v>228</v>
      </c>
      <c r="C109" s="470">
        <f>D90</f>
        <v>740</v>
      </c>
      <c r="D109" s="470">
        <f>F90</f>
        <v>630</v>
      </c>
      <c r="E109" s="470">
        <f>H90</f>
        <v>646.5</v>
      </c>
      <c r="F109" s="470">
        <f>J90</f>
        <v>448</v>
      </c>
      <c r="G109" s="529">
        <f t="shared" ref="G109:G110" si="2">SUM(C109:F109)</f>
        <v>2464.5</v>
      </c>
      <c r="H109" s="418"/>
      <c r="I109" s="532" t="s">
        <v>193</v>
      </c>
      <c r="J109" s="533"/>
    </row>
    <row r="110" spans="1:21" x14ac:dyDescent="0.2">
      <c r="B110" s="526" t="s">
        <v>295</v>
      </c>
      <c r="C110" s="470">
        <f>SUM(Q82:Q84)</f>
        <v>548</v>
      </c>
      <c r="D110" s="470">
        <f>SUM(R82:R84)</f>
        <v>554</v>
      </c>
      <c r="E110" s="470">
        <f>SUM(S82:S84)</f>
        <v>533.5</v>
      </c>
      <c r="F110" s="470">
        <f>SUM(T82:T84)</f>
        <v>602</v>
      </c>
      <c r="G110" s="529">
        <f t="shared" si="2"/>
        <v>2237.5</v>
      </c>
      <c r="H110" s="418"/>
      <c r="I110" s="532"/>
      <c r="J110" s="533" t="s">
        <v>34</v>
      </c>
    </row>
    <row r="111" spans="1:21" x14ac:dyDescent="0.2">
      <c r="B111" s="526" t="s">
        <v>296</v>
      </c>
      <c r="C111" s="470">
        <f>'BOL 4.1'!BC112</f>
        <v>548</v>
      </c>
      <c r="D111" s="470">
        <f>'BOL 4.2'!BC182</f>
        <v>554</v>
      </c>
      <c r="E111" s="470">
        <f>'BOL 4.3'!BC252</f>
        <v>533.5</v>
      </c>
      <c r="F111" s="470">
        <f>'BOL 4.4'!BC322</f>
        <v>572</v>
      </c>
      <c r="G111" s="534">
        <f>SUM(C111:F111)</f>
        <v>2207.5</v>
      </c>
      <c r="H111" s="418"/>
      <c r="I111" s="532"/>
      <c r="J111" s="533"/>
    </row>
    <row r="112" spans="1:21" x14ac:dyDescent="0.2">
      <c r="B112" s="526" t="s">
        <v>297</v>
      </c>
      <c r="C112" s="470">
        <f>C110-C111</f>
        <v>0</v>
      </c>
      <c r="D112" s="470">
        <f>D110-D111</f>
        <v>0</v>
      </c>
      <c r="E112" s="470">
        <f>E110-E111</f>
        <v>0</v>
      </c>
      <c r="F112" s="470">
        <f>F110-F111</f>
        <v>30</v>
      </c>
      <c r="G112" s="534">
        <f>G110-G111</f>
        <v>30</v>
      </c>
      <c r="H112" s="418"/>
      <c r="I112" s="532"/>
      <c r="J112" s="533"/>
    </row>
    <row r="113" spans="1:18" ht="27.6" customHeight="1" x14ac:dyDescent="0.2">
      <c r="B113" s="526" t="s">
        <v>35</v>
      </c>
      <c r="C113" s="535">
        <f>(C112/C107)</f>
        <v>0</v>
      </c>
      <c r="D113" s="535">
        <f>(D112/D107)</f>
        <v>0</v>
      </c>
      <c r="E113" s="535">
        <f>(E112/E107)</f>
        <v>0</v>
      </c>
      <c r="F113" s="535">
        <f>(F112/F107)</f>
        <v>1.8749999999999999E-2</v>
      </c>
      <c r="G113" s="535">
        <f>(G112/G107)</f>
        <v>4.6874999999999998E-3</v>
      </c>
      <c r="H113" s="418"/>
      <c r="I113" s="536">
        <v>0.2</v>
      </c>
      <c r="J113" s="781" t="s">
        <v>277</v>
      </c>
      <c r="K113" s="782"/>
      <c r="L113" s="782"/>
      <c r="M113" s="782"/>
      <c r="N113" s="782"/>
      <c r="O113" s="782"/>
      <c r="P113" s="782"/>
      <c r="Q113" s="782"/>
      <c r="R113" s="782"/>
    </row>
    <row r="114" spans="1:18" ht="25.15" customHeight="1" x14ac:dyDescent="0.2">
      <c r="B114" s="537" t="s">
        <v>44</v>
      </c>
      <c r="C114" s="538">
        <f>(C108/C107)</f>
        <v>0.19500000000000001</v>
      </c>
      <c r="D114" s="538">
        <f>(D108/D107)</f>
        <v>0.26</v>
      </c>
      <c r="E114" s="538">
        <f>(E108/E107)</f>
        <v>0.26250000000000001</v>
      </c>
      <c r="F114" s="538">
        <f>(F108/F107)</f>
        <v>0.36249999999999999</v>
      </c>
      <c r="G114" s="538">
        <f>(G108/G107)</f>
        <v>0.27</v>
      </c>
      <c r="H114" s="418"/>
      <c r="I114" s="532"/>
      <c r="J114" s="779" t="s">
        <v>278</v>
      </c>
      <c r="K114" s="780"/>
      <c r="L114" s="780"/>
      <c r="M114" s="780"/>
      <c r="N114" s="780"/>
      <c r="O114" s="780"/>
      <c r="P114" s="780"/>
      <c r="Q114" s="780"/>
      <c r="R114" s="780"/>
    </row>
    <row r="115" spans="1:18" ht="12" customHeight="1" x14ac:dyDescent="0.2">
      <c r="A115" s="497"/>
      <c r="B115" s="490"/>
      <c r="C115" s="498"/>
      <c r="D115" s="498"/>
      <c r="E115" s="498"/>
      <c r="F115" s="498"/>
      <c r="G115" s="498"/>
    </row>
    <row r="116" spans="1:18" x14ac:dyDescent="0.2">
      <c r="B116" s="489" t="s">
        <v>169</v>
      </c>
      <c r="N116" s="418"/>
      <c r="O116" s="418"/>
      <c r="P116" s="418"/>
      <c r="Q116" s="418"/>
      <c r="R116" s="418"/>
    </row>
    <row r="117" spans="1:18" s="539" customFormat="1" ht="35.450000000000003" customHeight="1" x14ac:dyDescent="0.2">
      <c r="B117" s="755" t="s">
        <v>148</v>
      </c>
      <c r="C117" s="755"/>
      <c r="D117" s="755"/>
      <c r="E117" s="755"/>
      <c r="F117" s="755"/>
      <c r="G117" s="755"/>
      <c r="H117" s="755"/>
      <c r="I117" s="755"/>
      <c r="J117" s="755"/>
      <c r="K117" s="755"/>
      <c r="L117" s="540"/>
      <c r="M117" s="540"/>
      <c r="N117" s="196"/>
      <c r="O117" s="196"/>
      <c r="P117" s="196"/>
      <c r="Q117" s="196"/>
      <c r="R117" s="196"/>
    </row>
    <row r="118" spans="1:18" ht="16.899999999999999" customHeight="1" x14ac:dyDescent="0.2">
      <c r="B118" s="480" t="s">
        <v>149</v>
      </c>
      <c r="L118" s="418"/>
      <c r="M118" s="418"/>
      <c r="N118" s="418"/>
      <c r="O118" s="418"/>
      <c r="P118" s="418"/>
      <c r="Q118" s="418"/>
      <c r="R118" s="418"/>
    </row>
    <row r="119" spans="1:18" ht="19.149999999999999" customHeight="1" x14ac:dyDescent="0.2">
      <c r="B119" s="541" t="s">
        <v>150</v>
      </c>
      <c r="L119" s="418"/>
      <c r="M119" s="418"/>
      <c r="N119" s="418"/>
      <c r="O119" s="418"/>
      <c r="P119" s="418"/>
      <c r="Q119" s="418"/>
      <c r="R119" s="418"/>
    </row>
    <row r="120" spans="1:18" x14ac:dyDescent="0.2">
      <c r="L120" s="418"/>
      <c r="M120" s="418"/>
    </row>
  </sheetData>
  <sheetProtection password="CA1B" sheet="1" objects="1" scenarios="1" formatColumns="0" formatRows="0" insertRows="0"/>
  <mergeCells count="27">
    <mergeCell ref="L13:O13"/>
    <mergeCell ref="J114:R114"/>
    <mergeCell ref="J113:R113"/>
    <mergeCell ref="J108:R108"/>
    <mergeCell ref="Q13:T13"/>
    <mergeCell ref="C92:J92"/>
    <mergeCell ref="L92:O92"/>
    <mergeCell ref="L88:O90"/>
    <mergeCell ref="Q92:T92"/>
    <mergeCell ref="B17:J17"/>
    <mergeCell ref="C41:F50"/>
    <mergeCell ref="C30:D39"/>
    <mergeCell ref="B117:K117"/>
    <mergeCell ref="G1:K1"/>
    <mergeCell ref="B85:D85"/>
    <mergeCell ref="B87:D87"/>
    <mergeCell ref="C13:J13"/>
    <mergeCell ref="C2:E2"/>
    <mergeCell ref="C3:E3"/>
    <mergeCell ref="C4:E4"/>
    <mergeCell ref="C5:E5"/>
    <mergeCell ref="C6:E6"/>
    <mergeCell ref="C7:E7"/>
    <mergeCell ref="C8:E8"/>
    <mergeCell ref="C9:E9"/>
    <mergeCell ref="C10:E10"/>
    <mergeCell ref="C52:F61"/>
  </mergeCells>
  <phoneticPr fontId="13" type="noConversion"/>
  <conditionalFormatting sqref="K3:K5 R91:S91">
    <cfRule type="cellIs" dxfId="356" priority="465" stopIfTrue="1" operator="equal">
      <formula>1600</formula>
    </cfRule>
  </conditionalFormatting>
  <conditionalFormatting sqref="K3:K5 R91:S91">
    <cfRule type="cellIs" dxfId="355" priority="463" stopIfTrue="1" operator="greaterThan">
      <formula>1600</formula>
    </cfRule>
  </conditionalFormatting>
  <conditionalFormatting sqref="K3:K5 R91:S91">
    <cfRule type="cellIs" dxfId="354" priority="464" stopIfTrue="1" operator="lessThan">
      <formula>1600</formula>
    </cfRule>
  </conditionalFormatting>
  <conditionalFormatting sqref="I7">
    <cfRule type="cellIs" dxfId="353" priority="466" stopIfTrue="1" operator="lessThan">
      <formula>2409</formula>
    </cfRule>
    <cfRule type="cellIs" dxfId="352" priority="467" stopIfTrue="1" operator="greaterThan">
      <formula>2467</formula>
    </cfRule>
    <cfRule type="cellIs" dxfId="351" priority="468" stopIfTrue="1" operator="between">
      <formula>2409</formula>
      <formula>2467</formula>
    </cfRule>
  </conditionalFormatting>
  <conditionalFormatting sqref="J7">
    <cfRule type="cellIs" dxfId="350" priority="4" operator="greaterThan">
      <formula>1776</formula>
    </cfRule>
    <cfRule type="cellIs" dxfId="349" priority="469" stopIfTrue="1" operator="lessThan">
      <formula>1606</formula>
    </cfRule>
    <cfRule type="cellIs" dxfId="348" priority="470" stopIfTrue="1" operator="between">
      <formula>1606</formula>
      <formula>1776</formula>
    </cfRule>
  </conditionalFormatting>
  <conditionalFormatting sqref="I3">
    <cfRule type="cellIs" dxfId="347" priority="453" stopIfTrue="1" operator="between">
      <formula>725</formula>
      <formula>742</formula>
    </cfRule>
    <cfRule type="cellIs" dxfId="346" priority="454" stopIfTrue="1" operator="greaterThan">
      <formula>742</formula>
    </cfRule>
    <cfRule type="cellIs" dxfId="345" priority="455" stopIfTrue="1" operator="lessThan">
      <formula>725</formula>
    </cfRule>
  </conditionalFormatting>
  <conditionalFormatting sqref="I8">
    <cfRule type="cellIs" dxfId="344" priority="474" stopIfTrue="1" operator="greaterThan">
      <formula>0.2</formula>
    </cfRule>
    <cfRule type="cellIs" dxfId="343" priority="475" stopIfTrue="1" operator="lessThanOrEqual">
      <formula>0.2</formula>
    </cfRule>
  </conditionalFormatting>
  <conditionalFormatting sqref="C66">
    <cfRule type="cellIs" dxfId="342" priority="436" stopIfTrue="1" operator="lessThan">
      <formula>$C$66</formula>
    </cfRule>
  </conditionalFormatting>
  <conditionalFormatting sqref="D88">
    <cfRule type="cellIs" dxfId="341" priority="3" operator="greaterThan">
      <formula>315</formula>
    </cfRule>
    <cfRule type="cellIs" dxfId="340" priority="398" stopIfTrue="1" operator="lessThan">
      <formula>285</formula>
    </cfRule>
    <cfRule type="cellIs" dxfId="339" priority="399" stopIfTrue="1" operator="between">
      <formula>285</formula>
      <formula>315</formula>
    </cfRule>
  </conditionalFormatting>
  <conditionalFormatting sqref="F88">
    <cfRule type="cellIs" dxfId="338" priority="240" operator="lessThan">
      <formula>380</formula>
    </cfRule>
    <cfRule type="cellIs" dxfId="337" priority="372" stopIfTrue="1" operator="between">
      <formula>380</formula>
      <formula>420</formula>
    </cfRule>
  </conditionalFormatting>
  <conditionalFormatting sqref="Q91">
    <cfRule type="cellIs" dxfId="336" priority="344" stopIfTrue="1" operator="equal">
      <formula>1600</formula>
    </cfRule>
  </conditionalFormatting>
  <conditionalFormatting sqref="Q91">
    <cfRule type="cellIs" dxfId="335" priority="342" stopIfTrue="1" operator="greaterThan">
      <formula>1600</formula>
    </cfRule>
  </conditionalFormatting>
  <conditionalFormatting sqref="Q91">
    <cfRule type="cellIs" dxfId="334" priority="343" stopIfTrue="1" operator="lessThan">
      <formula>1600</formula>
    </cfRule>
  </conditionalFormatting>
  <conditionalFormatting sqref="H88">
    <cfRule type="cellIs" dxfId="333" priority="239" operator="lessThan">
      <formula>380</formula>
    </cfRule>
    <cfRule type="cellIs" dxfId="332" priority="277" stopIfTrue="1" operator="between">
      <formula>380</formula>
      <formula>420</formula>
    </cfRule>
  </conditionalFormatting>
  <conditionalFormatting sqref="C90">
    <cfRule type="cellIs" dxfId="331" priority="274" operator="between">
      <formula>725</formula>
      <formula>742</formula>
    </cfRule>
    <cfRule type="cellIs" dxfId="330" priority="275" operator="lessThan">
      <formula>725</formula>
    </cfRule>
    <cfRule type="cellIs" dxfId="329" priority="276" operator="greaterThan">
      <formula>742</formula>
    </cfRule>
  </conditionalFormatting>
  <conditionalFormatting sqref="C91">
    <cfRule type="cellIs" dxfId="328" priority="265" operator="between">
      <formula>1025</formula>
      <formula>1050</formula>
    </cfRule>
    <cfRule type="cellIs" dxfId="327" priority="266" operator="greaterThan">
      <formula>1050</formula>
    </cfRule>
    <cfRule type="cellIs" dxfId="326" priority="267" operator="lessThan">
      <formula>1025</formula>
    </cfRule>
  </conditionalFormatting>
  <conditionalFormatting sqref="E91">
    <cfRule type="cellIs" dxfId="325" priority="262" operator="between">
      <formula>1025</formula>
      <formula>1050</formula>
    </cfRule>
    <cfRule type="cellIs" dxfId="324" priority="263" operator="greaterThan">
      <formula>1050</formula>
    </cfRule>
    <cfRule type="cellIs" dxfId="323" priority="264" operator="lessThan">
      <formula>1025</formula>
    </cfRule>
  </conditionalFormatting>
  <conditionalFormatting sqref="H3">
    <cfRule type="cellIs" dxfId="322" priority="247" operator="between">
      <formula>1025</formula>
      <formula>1050</formula>
    </cfRule>
    <cfRule type="cellIs" dxfId="321" priority="248" operator="greaterThan">
      <formula>1050</formula>
    </cfRule>
    <cfRule type="cellIs" dxfId="320" priority="249" operator="lessThan">
      <formula>1025</formula>
    </cfRule>
  </conditionalFormatting>
  <conditionalFormatting sqref="H4">
    <cfRule type="cellIs" dxfId="319" priority="202" operator="between">
      <formula>1025</formula>
      <formula>1050</formula>
    </cfRule>
    <cfRule type="cellIs" dxfId="318" priority="203" operator="greaterThan">
      <formula>1050</formula>
    </cfRule>
    <cfRule type="cellIs" dxfId="317" priority="204" operator="lessThan">
      <formula>1025</formula>
    </cfRule>
  </conditionalFormatting>
  <conditionalFormatting sqref="H5">
    <cfRule type="cellIs" dxfId="316" priority="199" operator="between">
      <formula>1025</formula>
      <formula>1050</formula>
    </cfRule>
    <cfRule type="cellIs" dxfId="315" priority="200" operator="greaterThan">
      <formula>1050</formula>
    </cfRule>
    <cfRule type="cellIs" dxfId="314" priority="201" operator="lessThan">
      <formula>1025</formula>
    </cfRule>
  </conditionalFormatting>
  <conditionalFormatting sqref="J3">
    <cfRule type="cellIs" dxfId="313" priority="7" operator="greaterThan">
      <formula>315</formula>
    </cfRule>
    <cfRule type="cellIs" dxfId="312" priority="131" operator="between">
      <formula>285</formula>
      <formula>315</formula>
    </cfRule>
    <cfRule type="cellIs" dxfId="311" priority="132" operator="lessThan">
      <formula>285</formula>
    </cfRule>
  </conditionalFormatting>
  <conditionalFormatting sqref="J4">
    <cfRule type="cellIs" dxfId="310" priority="129" operator="between">
      <formula>380</formula>
      <formula>420</formula>
    </cfRule>
    <cfRule type="cellIs" dxfId="309" priority="130" operator="lessThan">
      <formula>380</formula>
    </cfRule>
  </conditionalFormatting>
  <conditionalFormatting sqref="E90">
    <cfRule type="cellIs" dxfId="308" priority="124" operator="between">
      <formula>625</formula>
      <formula>640</formula>
    </cfRule>
    <cfRule type="cellIs" dxfId="307" priority="125" operator="lessThan">
      <formula>625</formula>
    </cfRule>
    <cfRule type="cellIs" dxfId="306" priority="126" operator="greaterThan">
      <formula>640</formula>
    </cfRule>
  </conditionalFormatting>
  <conditionalFormatting sqref="I4">
    <cfRule type="cellIs" dxfId="305" priority="121" stopIfTrue="1" operator="between">
      <formula>625</formula>
      <formula>640</formula>
    </cfRule>
    <cfRule type="cellIs" dxfId="304" priority="122" stopIfTrue="1" operator="greaterThan">
      <formula>640</formula>
    </cfRule>
    <cfRule type="cellIs" dxfId="303" priority="123" stopIfTrue="1" operator="lessThan">
      <formula>625</formula>
    </cfRule>
  </conditionalFormatting>
  <conditionalFormatting sqref="J88">
    <cfRule type="cellIs" dxfId="302" priority="1" operator="greaterThan">
      <formula>301</formula>
    </cfRule>
    <cfRule type="cellIs" dxfId="301" priority="94" operator="lessThan">
      <formula>241</formula>
    </cfRule>
    <cfRule type="cellIs" dxfId="300" priority="101" stopIfTrue="1" operator="between">
      <formula>241</formula>
      <formula>301</formula>
    </cfRule>
  </conditionalFormatting>
  <conditionalFormatting sqref="I90">
    <cfRule type="cellIs" dxfId="299" priority="98" operator="lessThan">
      <formula>434</formula>
    </cfRule>
    <cfRule type="cellIs" dxfId="298" priority="99" operator="greaterThan">
      <formula>445</formula>
    </cfRule>
    <cfRule type="cellIs" dxfId="297" priority="100" operator="between">
      <formula>434</formula>
      <formula>445</formula>
    </cfRule>
  </conditionalFormatting>
  <conditionalFormatting sqref="I91">
    <cfRule type="cellIs" dxfId="296" priority="95" operator="between">
      <formula>1025</formula>
      <formula>1050</formula>
    </cfRule>
    <cfRule type="cellIs" dxfId="295" priority="96" operator="greaterThan">
      <formula>1050</formula>
    </cfRule>
    <cfRule type="cellIs" dxfId="294" priority="97" operator="lessThan">
      <formula>1025</formula>
    </cfRule>
  </conditionalFormatting>
  <conditionalFormatting sqref="T91">
    <cfRule type="cellIs" dxfId="293" priority="61" stopIfTrue="1" operator="equal">
      <formula>1600</formula>
    </cfRule>
  </conditionalFormatting>
  <conditionalFormatting sqref="T91">
    <cfRule type="cellIs" dxfId="292" priority="59" stopIfTrue="1" operator="greaterThan">
      <formula>1600</formula>
    </cfRule>
  </conditionalFormatting>
  <conditionalFormatting sqref="T91">
    <cfRule type="cellIs" dxfId="291" priority="60" stopIfTrue="1" operator="lessThan">
      <formula>1600</formula>
    </cfRule>
  </conditionalFormatting>
  <conditionalFormatting sqref="K6">
    <cfRule type="cellIs" dxfId="290" priority="58" stopIfTrue="1" operator="equal">
      <formula>1600</formula>
    </cfRule>
  </conditionalFormatting>
  <conditionalFormatting sqref="K6">
    <cfRule type="cellIs" dxfId="289" priority="56" stopIfTrue="1" operator="greaterThan">
      <formula>1600</formula>
    </cfRule>
  </conditionalFormatting>
  <conditionalFormatting sqref="K6">
    <cfRule type="cellIs" dxfId="288" priority="57" stopIfTrue="1" operator="lessThan">
      <formula>1600</formula>
    </cfRule>
  </conditionalFormatting>
  <conditionalFormatting sqref="H6">
    <cfRule type="cellIs" dxfId="287" priority="53" operator="between">
      <formula>1025</formula>
      <formula>1050</formula>
    </cfRule>
    <cfRule type="cellIs" dxfId="286" priority="54" operator="greaterThan">
      <formula>1050</formula>
    </cfRule>
    <cfRule type="cellIs" dxfId="285" priority="55" operator="lessThan">
      <formula>1025</formula>
    </cfRule>
  </conditionalFormatting>
  <conditionalFormatting sqref="G90">
    <cfRule type="cellIs" dxfId="284" priority="30" operator="between">
      <formula>625</formula>
      <formula>640</formula>
    </cfRule>
    <cfRule type="cellIs" dxfId="283" priority="31" operator="lessThan">
      <formula>625</formula>
    </cfRule>
    <cfRule type="cellIs" dxfId="282" priority="32" operator="greaterThan">
      <formula>640</formula>
    </cfRule>
  </conditionalFormatting>
  <conditionalFormatting sqref="G91">
    <cfRule type="cellIs" dxfId="281" priority="27" operator="between">
      <formula>1025</formula>
      <formula>1050</formula>
    </cfRule>
    <cfRule type="cellIs" dxfId="280" priority="28" operator="greaterThan">
      <formula>1050</formula>
    </cfRule>
    <cfRule type="cellIs" dxfId="279" priority="29" operator="lessThan">
      <formula>1025</formula>
    </cfRule>
  </conditionalFormatting>
  <conditionalFormatting sqref="J89">
    <cfRule type="cellIs" dxfId="278" priority="25" operator="lessThan">
      <formula>$I$89</formula>
    </cfRule>
    <cfRule type="cellIs" dxfId="277" priority="26" stopIfTrue="1" operator="greaterThanOrEqual">
      <formula>$I$89</formula>
    </cfRule>
  </conditionalFormatting>
  <conditionalFormatting sqref="I6">
    <cfRule type="cellIs" dxfId="276" priority="19" operator="lessThan">
      <formula>434</formula>
    </cfRule>
    <cfRule type="cellIs" dxfId="275" priority="20" operator="greaterThan">
      <formula>445</formula>
    </cfRule>
    <cfRule type="cellIs" dxfId="274" priority="21" operator="between">
      <formula>434</formula>
      <formula>445</formula>
    </cfRule>
  </conditionalFormatting>
  <conditionalFormatting sqref="I5">
    <cfRule type="cellIs" dxfId="273" priority="16" stopIfTrue="1" operator="between">
      <formula>625</formula>
      <formula>640</formula>
    </cfRule>
    <cfRule type="cellIs" dxfId="272" priority="17" stopIfTrue="1" operator="greaterThan">
      <formula>640</formula>
    </cfRule>
    <cfRule type="cellIs" dxfId="271" priority="18" stopIfTrue="1" operator="lessThan">
      <formula>625</formula>
    </cfRule>
  </conditionalFormatting>
  <conditionalFormatting sqref="J6">
    <cfRule type="cellIs" dxfId="270" priority="5" operator="greaterThan">
      <formula>621</formula>
    </cfRule>
    <cfRule type="cellIs" dxfId="269" priority="14" operator="between">
      <formula>561</formula>
      <formula>621</formula>
    </cfRule>
    <cfRule type="cellIs" dxfId="268" priority="15" operator="lessThan">
      <formula>561</formula>
    </cfRule>
  </conditionalFormatting>
  <conditionalFormatting sqref="J5">
    <cfRule type="cellIs" dxfId="267" priority="10" operator="between">
      <formula>380</formula>
      <formula>420</formula>
    </cfRule>
    <cfRule type="cellIs" dxfId="266" priority="11" operator="lessThan">
      <formula>380</formula>
    </cfRule>
  </conditionalFormatting>
  <conditionalFormatting sqref="J4:J5">
    <cfRule type="cellIs" dxfId="265" priority="6" operator="greaterThan">
      <formula>420</formula>
    </cfRule>
  </conditionalFormatting>
  <conditionalFormatting sqref="F88 H88">
    <cfRule type="cellIs" dxfId="264" priority="2" operator="greaterThan">
      <formula>420</formula>
    </cfRule>
  </conditionalFormatting>
  <hyperlinks>
    <hyperlink ref="B117" r:id="rId1"/>
  </hyperlinks>
  <pageMargins left="0.31496062992125984" right="0.31496062992125984" top="0.55118110236220474" bottom="0.55118110236220474" header="0.31496062992125984" footer="0.31496062992125984"/>
  <pageSetup paperSize="9" scale="67" orientation="portrait" horizontalDpi="4294967293" verticalDpi="4294967293" r:id="rId2"/>
  <headerFooter alignWithMargins="0">
    <oddHeader>&amp;C&amp;A</oddHeader>
    <oddFooter>&amp;C&amp;Z&amp;F&amp;A</oddFooter>
  </headerFooter>
  <rowBreaks count="1" manualBreakCount="1">
    <brk id="93" max="15" man="1"/>
  </rowBreaks>
  <colBreaks count="1" manualBreakCount="1">
    <brk id="20" max="62"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134"/>
  <sheetViews>
    <sheetView zoomScale="70" zoomScaleNormal="70" workbookViewId="0"/>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16" width="5.140625" style="64" customWidth="1"/>
    <col min="17" max="17" width="5.140625" style="196" customWidth="1"/>
    <col min="18" max="28" width="5.140625" style="64" customWidth="1"/>
    <col min="29" max="29" width="5.140625" style="196" customWidth="1"/>
    <col min="30" max="42" width="5.140625" style="64" customWidth="1"/>
    <col min="43" max="43" width="5.140625" style="196" customWidth="1"/>
    <col min="44" max="53" width="5.140625" style="64" customWidth="1"/>
    <col min="54" max="54" width="5.140625" style="196" customWidth="1"/>
    <col min="55" max="55" width="7.42578125" style="214" bestFit="1" customWidth="1"/>
    <col min="56" max="56" width="8.85546875" style="214" bestFit="1" customWidth="1"/>
    <col min="57" max="57" width="6" style="245" bestFit="1" customWidth="1"/>
    <col min="58" max="58" width="4.5703125" style="214" bestFit="1" customWidth="1"/>
  </cols>
  <sheetData>
    <row r="1" spans="1:58" s="404" customFormat="1" ht="16.5" customHeight="1" thickTop="1" thickBot="1" x14ac:dyDescent="0.3">
      <c r="A1" s="402" t="s">
        <v>58</v>
      </c>
      <c r="B1" s="403" t="s">
        <v>36</v>
      </c>
      <c r="C1" s="846">
        <f>'totaal BOL niv 4 4 jr'!C6</f>
        <v>97590</v>
      </c>
      <c r="D1" s="847"/>
      <c r="E1" s="848"/>
      <c r="F1" s="805">
        <v>35</v>
      </c>
      <c r="G1" s="802">
        <v>36</v>
      </c>
      <c r="H1" s="802">
        <v>37</v>
      </c>
      <c r="I1" s="802">
        <v>38</v>
      </c>
      <c r="J1" s="802">
        <v>39</v>
      </c>
      <c r="K1" s="802">
        <v>40</v>
      </c>
      <c r="L1" s="802">
        <v>41</v>
      </c>
      <c r="M1" s="802">
        <v>42</v>
      </c>
      <c r="N1" s="802">
        <v>43</v>
      </c>
      <c r="O1" s="817" t="s">
        <v>80</v>
      </c>
      <c r="P1" s="802">
        <v>45</v>
      </c>
      <c r="Q1" s="826" t="s">
        <v>45</v>
      </c>
      <c r="R1" s="802">
        <v>46</v>
      </c>
      <c r="S1" s="802">
        <v>47</v>
      </c>
      <c r="T1" s="802">
        <v>48</v>
      </c>
      <c r="U1" s="802">
        <v>49</v>
      </c>
      <c r="V1" s="802">
        <v>50</v>
      </c>
      <c r="W1" s="802">
        <v>51</v>
      </c>
      <c r="X1" s="817" t="s">
        <v>81</v>
      </c>
      <c r="Y1" s="802">
        <v>1</v>
      </c>
      <c r="Z1" s="802">
        <v>2</v>
      </c>
      <c r="AA1" s="802">
        <v>3</v>
      </c>
      <c r="AB1" s="802">
        <v>4</v>
      </c>
      <c r="AC1" s="826" t="s">
        <v>46</v>
      </c>
      <c r="AD1" s="802">
        <v>5</v>
      </c>
      <c r="AE1" s="817" t="s">
        <v>82</v>
      </c>
      <c r="AF1" s="802">
        <v>7</v>
      </c>
      <c r="AG1" s="802">
        <v>8</v>
      </c>
      <c r="AH1" s="802">
        <v>9</v>
      </c>
      <c r="AI1" s="802">
        <v>10</v>
      </c>
      <c r="AJ1" s="802">
        <v>11</v>
      </c>
      <c r="AK1" s="823" t="s">
        <v>83</v>
      </c>
      <c r="AL1" s="855" t="s">
        <v>84</v>
      </c>
      <c r="AM1" s="802">
        <v>14</v>
      </c>
      <c r="AN1" s="802">
        <v>15</v>
      </c>
      <c r="AO1" s="802">
        <v>16</v>
      </c>
      <c r="AP1" s="817" t="s">
        <v>85</v>
      </c>
      <c r="AQ1" s="826" t="s">
        <v>47</v>
      </c>
      <c r="AR1" s="802">
        <v>19</v>
      </c>
      <c r="AS1" s="855" t="s">
        <v>86</v>
      </c>
      <c r="AT1" s="802">
        <v>21</v>
      </c>
      <c r="AU1" s="802">
        <v>22</v>
      </c>
      <c r="AV1" s="802">
        <v>23</v>
      </c>
      <c r="AW1" s="802">
        <v>24</v>
      </c>
      <c r="AX1" s="802">
        <v>25</v>
      </c>
      <c r="AY1" s="802">
        <v>26</v>
      </c>
      <c r="AZ1" s="802">
        <v>27</v>
      </c>
      <c r="BA1" s="802">
        <v>28</v>
      </c>
      <c r="BB1" s="811" t="s">
        <v>48</v>
      </c>
      <c r="BC1" s="820" t="s">
        <v>55</v>
      </c>
      <c r="BD1" s="814" t="s">
        <v>54</v>
      </c>
      <c r="BE1" s="841" t="s">
        <v>125</v>
      </c>
      <c r="BF1" s="808" t="s">
        <v>127</v>
      </c>
    </row>
    <row r="2" spans="1:58" s="404" customFormat="1" ht="16.5" thickTop="1" thickBot="1" x14ac:dyDescent="0.3">
      <c r="A2" s="405" t="str">
        <f>'totaal BOL niv 4 4 jr'!C2</f>
        <v>MBO Den Bosch</v>
      </c>
      <c r="B2" s="406" t="s">
        <v>128</v>
      </c>
      <c r="C2" s="849"/>
      <c r="D2" s="850"/>
      <c r="E2" s="851"/>
      <c r="F2" s="806"/>
      <c r="G2" s="803"/>
      <c r="H2" s="803"/>
      <c r="I2" s="803"/>
      <c r="J2" s="803"/>
      <c r="K2" s="803"/>
      <c r="L2" s="803"/>
      <c r="M2" s="803"/>
      <c r="N2" s="803"/>
      <c r="O2" s="818"/>
      <c r="P2" s="803"/>
      <c r="Q2" s="827"/>
      <c r="R2" s="803"/>
      <c r="S2" s="803"/>
      <c r="T2" s="803"/>
      <c r="U2" s="803"/>
      <c r="V2" s="803"/>
      <c r="W2" s="803"/>
      <c r="X2" s="818"/>
      <c r="Y2" s="803"/>
      <c r="Z2" s="803"/>
      <c r="AA2" s="803"/>
      <c r="AB2" s="803"/>
      <c r="AC2" s="827"/>
      <c r="AD2" s="803"/>
      <c r="AE2" s="818"/>
      <c r="AF2" s="803"/>
      <c r="AG2" s="803"/>
      <c r="AH2" s="803"/>
      <c r="AI2" s="803"/>
      <c r="AJ2" s="803"/>
      <c r="AK2" s="824"/>
      <c r="AL2" s="856"/>
      <c r="AM2" s="803"/>
      <c r="AN2" s="803"/>
      <c r="AO2" s="803"/>
      <c r="AP2" s="818"/>
      <c r="AQ2" s="827"/>
      <c r="AR2" s="803"/>
      <c r="AS2" s="856"/>
      <c r="AT2" s="803"/>
      <c r="AU2" s="803"/>
      <c r="AV2" s="803"/>
      <c r="AW2" s="803"/>
      <c r="AX2" s="803"/>
      <c r="AY2" s="803"/>
      <c r="AZ2" s="803"/>
      <c r="BA2" s="803"/>
      <c r="BB2" s="812"/>
      <c r="BC2" s="821"/>
      <c r="BD2" s="815"/>
      <c r="BE2" s="842"/>
      <c r="BF2" s="809"/>
    </row>
    <row r="3" spans="1:58" s="404" customFormat="1" ht="16.5" thickTop="1" thickBot="1" x14ac:dyDescent="0.3">
      <c r="A3" s="405" t="str">
        <f>'totaal BOL niv 4 4 jr'!C4&amp;" niveau "&amp;'totaal BOL niv 4 4 jr'!C5</f>
        <v>BOL niveau 4</v>
      </c>
      <c r="B3" s="406" t="s">
        <v>129</v>
      </c>
      <c r="C3" s="852"/>
      <c r="D3" s="853"/>
      <c r="E3" s="854"/>
      <c r="F3" s="806"/>
      <c r="G3" s="803"/>
      <c r="H3" s="803"/>
      <c r="I3" s="803"/>
      <c r="J3" s="803"/>
      <c r="K3" s="803"/>
      <c r="L3" s="803"/>
      <c r="M3" s="803"/>
      <c r="N3" s="803"/>
      <c r="O3" s="818"/>
      <c r="P3" s="803"/>
      <c r="Q3" s="827"/>
      <c r="R3" s="803"/>
      <c r="S3" s="803"/>
      <c r="T3" s="803"/>
      <c r="U3" s="803"/>
      <c r="V3" s="803"/>
      <c r="W3" s="803"/>
      <c r="X3" s="818"/>
      <c r="Y3" s="803"/>
      <c r="Z3" s="803"/>
      <c r="AA3" s="803"/>
      <c r="AB3" s="803"/>
      <c r="AC3" s="827"/>
      <c r="AD3" s="803"/>
      <c r="AE3" s="818"/>
      <c r="AF3" s="803"/>
      <c r="AG3" s="803"/>
      <c r="AH3" s="803"/>
      <c r="AI3" s="803"/>
      <c r="AJ3" s="803"/>
      <c r="AK3" s="824"/>
      <c r="AL3" s="856"/>
      <c r="AM3" s="803"/>
      <c r="AN3" s="803"/>
      <c r="AO3" s="803"/>
      <c r="AP3" s="818"/>
      <c r="AQ3" s="827"/>
      <c r="AR3" s="803"/>
      <c r="AS3" s="856"/>
      <c r="AT3" s="803"/>
      <c r="AU3" s="803"/>
      <c r="AV3" s="803"/>
      <c r="AW3" s="803"/>
      <c r="AX3" s="803"/>
      <c r="AY3" s="803"/>
      <c r="AZ3" s="803"/>
      <c r="BA3" s="803"/>
      <c r="BB3" s="812"/>
      <c r="BC3" s="821"/>
      <c r="BD3" s="815"/>
      <c r="BE3" s="842"/>
      <c r="BF3" s="809"/>
    </row>
    <row r="4" spans="1:58" s="404" customFormat="1" ht="16.5" thickTop="1" thickBot="1" x14ac:dyDescent="0.3">
      <c r="A4" s="405" t="str">
        <f>'totaal BOL niv 4 4 jr'!C3</f>
        <v>Paraveterinair</v>
      </c>
      <c r="B4" s="406" t="s">
        <v>130</v>
      </c>
      <c r="C4" s="852"/>
      <c r="D4" s="853"/>
      <c r="E4" s="854"/>
      <c r="F4" s="806"/>
      <c r="G4" s="803"/>
      <c r="H4" s="803"/>
      <c r="I4" s="803"/>
      <c r="J4" s="803"/>
      <c r="K4" s="803"/>
      <c r="L4" s="803"/>
      <c r="M4" s="803"/>
      <c r="N4" s="803"/>
      <c r="O4" s="818"/>
      <c r="P4" s="803"/>
      <c r="Q4" s="827"/>
      <c r="R4" s="803"/>
      <c r="S4" s="803"/>
      <c r="T4" s="803"/>
      <c r="U4" s="803"/>
      <c r="V4" s="803"/>
      <c r="W4" s="803"/>
      <c r="X4" s="818"/>
      <c r="Y4" s="803"/>
      <c r="Z4" s="803"/>
      <c r="AA4" s="803"/>
      <c r="AB4" s="803"/>
      <c r="AC4" s="827"/>
      <c r="AD4" s="803"/>
      <c r="AE4" s="818"/>
      <c r="AF4" s="803"/>
      <c r="AG4" s="803"/>
      <c r="AH4" s="803"/>
      <c r="AI4" s="803"/>
      <c r="AJ4" s="803"/>
      <c r="AK4" s="824"/>
      <c r="AL4" s="856"/>
      <c r="AM4" s="803"/>
      <c r="AN4" s="803"/>
      <c r="AO4" s="803"/>
      <c r="AP4" s="818"/>
      <c r="AQ4" s="827"/>
      <c r="AR4" s="803"/>
      <c r="AS4" s="856"/>
      <c r="AT4" s="803"/>
      <c r="AU4" s="803"/>
      <c r="AV4" s="803"/>
      <c r="AW4" s="803"/>
      <c r="AX4" s="803"/>
      <c r="AY4" s="803"/>
      <c r="AZ4" s="803"/>
      <c r="BA4" s="803"/>
      <c r="BB4" s="812"/>
      <c r="BC4" s="821"/>
      <c r="BD4" s="815"/>
      <c r="BE4" s="842"/>
      <c r="BF4" s="809"/>
    </row>
    <row r="5" spans="1:58" s="404" customFormat="1" ht="15.75" customHeight="1" thickTop="1" x14ac:dyDescent="0.25">
      <c r="A5" s="405" t="str">
        <f>'totaal BOL niv 4 4 jr'!C10</f>
        <v>2015-2016</v>
      </c>
      <c r="B5" s="405"/>
      <c r="C5" s="838" t="s">
        <v>37</v>
      </c>
      <c r="D5" s="838" t="s">
        <v>38</v>
      </c>
      <c r="E5" s="838" t="s">
        <v>38</v>
      </c>
      <c r="F5" s="806"/>
      <c r="G5" s="803"/>
      <c r="H5" s="803"/>
      <c r="I5" s="803"/>
      <c r="J5" s="803"/>
      <c r="K5" s="803"/>
      <c r="L5" s="803"/>
      <c r="M5" s="803"/>
      <c r="N5" s="803"/>
      <c r="O5" s="818"/>
      <c r="P5" s="803"/>
      <c r="Q5" s="827"/>
      <c r="R5" s="803"/>
      <c r="S5" s="803"/>
      <c r="T5" s="803"/>
      <c r="U5" s="803"/>
      <c r="V5" s="803"/>
      <c r="W5" s="803"/>
      <c r="X5" s="818"/>
      <c r="Y5" s="803"/>
      <c r="Z5" s="803"/>
      <c r="AA5" s="803"/>
      <c r="AB5" s="803"/>
      <c r="AC5" s="827"/>
      <c r="AD5" s="803"/>
      <c r="AE5" s="818"/>
      <c r="AF5" s="803"/>
      <c r="AG5" s="803"/>
      <c r="AH5" s="803"/>
      <c r="AI5" s="803"/>
      <c r="AJ5" s="803"/>
      <c r="AK5" s="824"/>
      <c r="AL5" s="856"/>
      <c r="AM5" s="803"/>
      <c r="AN5" s="803"/>
      <c r="AO5" s="803"/>
      <c r="AP5" s="818"/>
      <c r="AQ5" s="827"/>
      <c r="AR5" s="803"/>
      <c r="AS5" s="856"/>
      <c r="AT5" s="803"/>
      <c r="AU5" s="803"/>
      <c r="AV5" s="803"/>
      <c r="AW5" s="803"/>
      <c r="AX5" s="803"/>
      <c r="AY5" s="803"/>
      <c r="AZ5" s="803"/>
      <c r="BA5" s="803"/>
      <c r="BB5" s="812"/>
      <c r="BC5" s="821"/>
      <c r="BD5" s="815"/>
      <c r="BE5" s="842"/>
      <c r="BF5" s="809"/>
    </row>
    <row r="6" spans="1:58" s="404" customFormat="1" ht="15.75" thickBot="1" x14ac:dyDescent="0.3">
      <c r="A6" s="406" t="str">
        <f>'totaal BOL niv 4 4 jr'!C7</f>
        <v>Dierenarstassistent Paraveterinair</v>
      </c>
      <c r="B6" s="406"/>
      <c r="C6" s="839"/>
      <c r="D6" s="839"/>
      <c r="E6" s="839"/>
      <c r="F6" s="806"/>
      <c r="G6" s="803"/>
      <c r="H6" s="803"/>
      <c r="I6" s="803"/>
      <c r="J6" s="803"/>
      <c r="K6" s="803"/>
      <c r="L6" s="803"/>
      <c r="M6" s="803"/>
      <c r="N6" s="803"/>
      <c r="O6" s="818"/>
      <c r="P6" s="803"/>
      <c r="Q6" s="827"/>
      <c r="R6" s="803"/>
      <c r="S6" s="803"/>
      <c r="T6" s="803"/>
      <c r="U6" s="803"/>
      <c r="V6" s="803"/>
      <c r="W6" s="803"/>
      <c r="X6" s="818"/>
      <c r="Y6" s="803"/>
      <c r="Z6" s="803"/>
      <c r="AA6" s="803"/>
      <c r="AB6" s="803"/>
      <c r="AC6" s="827"/>
      <c r="AD6" s="803"/>
      <c r="AE6" s="818"/>
      <c r="AF6" s="803"/>
      <c r="AG6" s="803"/>
      <c r="AH6" s="803"/>
      <c r="AI6" s="803"/>
      <c r="AJ6" s="803"/>
      <c r="AK6" s="824"/>
      <c r="AL6" s="856"/>
      <c r="AM6" s="803"/>
      <c r="AN6" s="803"/>
      <c r="AO6" s="803"/>
      <c r="AP6" s="818"/>
      <c r="AQ6" s="827"/>
      <c r="AR6" s="803"/>
      <c r="AS6" s="856"/>
      <c r="AT6" s="803"/>
      <c r="AU6" s="803"/>
      <c r="AV6" s="803"/>
      <c r="AW6" s="803"/>
      <c r="AX6" s="803"/>
      <c r="AY6" s="803"/>
      <c r="AZ6" s="803"/>
      <c r="BA6" s="803"/>
      <c r="BB6" s="812"/>
      <c r="BC6" s="821"/>
      <c r="BD6" s="815"/>
      <c r="BE6" s="842"/>
      <c r="BF6" s="809"/>
    </row>
    <row r="7" spans="1:58" s="404" customFormat="1" ht="14.45" customHeight="1" thickTop="1" thickBot="1" x14ac:dyDescent="0.25">
      <c r="A7" s="407"/>
      <c r="B7" s="408" t="s">
        <v>117</v>
      </c>
      <c r="C7" s="839"/>
      <c r="D7" s="839"/>
      <c r="E7" s="839"/>
      <c r="F7" s="807"/>
      <c r="G7" s="804"/>
      <c r="H7" s="804"/>
      <c r="I7" s="804"/>
      <c r="J7" s="804"/>
      <c r="K7" s="804"/>
      <c r="L7" s="804"/>
      <c r="M7" s="804"/>
      <c r="N7" s="804"/>
      <c r="O7" s="819"/>
      <c r="P7" s="804"/>
      <c r="Q7" s="828"/>
      <c r="R7" s="804"/>
      <c r="S7" s="804"/>
      <c r="T7" s="804"/>
      <c r="U7" s="804"/>
      <c r="V7" s="804"/>
      <c r="W7" s="804"/>
      <c r="X7" s="819"/>
      <c r="Y7" s="804"/>
      <c r="Z7" s="804"/>
      <c r="AA7" s="804"/>
      <c r="AB7" s="804"/>
      <c r="AC7" s="828"/>
      <c r="AD7" s="804"/>
      <c r="AE7" s="819"/>
      <c r="AF7" s="804"/>
      <c r="AG7" s="804"/>
      <c r="AH7" s="804"/>
      <c r="AI7" s="804"/>
      <c r="AJ7" s="804"/>
      <c r="AK7" s="825"/>
      <c r="AL7" s="857"/>
      <c r="AM7" s="804"/>
      <c r="AN7" s="804"/>
      <c r="AO7" s="804"/>
      <c r="AP7" s="819"/>
      <c r="AQ7" s="828"/>
      <c r="AR7" s="804"/>
      <c r="AS7" s="857"/>
      <c r="AT7" s="804"/>
      <c r="AU7" s="804"/>
      <c r="AV7" s="804"/>
      <c r="AW7" s="804"/>
      <c r="AX7" s="804"/>
      <c r="AY7" s="804"/>
      <c r="AZ7" s="804"/>
      <c r="BA7" s="804"/>
      <c r="BB7" s="813"/>
      <c r="BC7" s="822"/>
      <c r="BD7" s="816"/>
      <c r="BE7" s="843"/>
      <c r="BF7" s="810"/>
    </row>
    <row r="8" spans="1:58" s="404" customFormat="1" ht="17.25" customHeight="1" thickTop="1" thickBot="1" x14ac:dyDescent="0.25">
      <c r="A8" s="836" t="s">
        <v>231</v>
      </c>
      <c r="B8" s="844" t="s">
        <v>161</v>
      </c>
      <c r="C8" s="839"/>
      <c r="D8" s="839"/>
      <c r="E8" s="839"/>
      <c r="F8" s="835" t="s">
        <v>87</v>
      </c>
      <c r="G8" s="831"/>
      <c r="H8" s="829" t="s">
        <v>88</v>
      </c>
      <c r="I8" s="830"/>
      <c r="J8" s="830"/>
      <c r="K8" s="831"/>
      <c r="L8" s="829" t="s">
        <v>89</v>
      </c>
      <c r="M8" s="830"/>
      <c r="N8" s="830"/>
      <c r="O8" s="831"/>
      <c r="P8" s="409"/>
      <c r="Q8" s="190"/>
      <c r="R8" s="829" t="s">
        <v>90</v>
      </c>
      <c r="S8" s="830"/>
      <c r="T8" s="830"/>
      <c r="U8" s="831"/>
      <c r="V8" s="829" t="s">
        <v>91</v>
      </c>
      <c r="W8" s="830"/>
      <c r="X8" s="831"/>
      <c r="Y8" s="829" t="s">
        <v>92</v>
      </c>
      <c r="Z8" s="830"/>
      <c r="AA8" s="830"/>
      <c r="AB8" s="831"/>
      <c r="AC8" s="190"/>
      <c r="AD8" s="829" t="s">
        <v>93</v>
      </c>
      <c r="AE8" s="830"/>
      <c r="AF8" s="830"/>
      <c r="AG8" s="830"/>
      <c r="AH8" s="831"/>
      <c r="AI8" s="829" t="s">
        <v>94</v>
      </c>
      <c r="AJ8" s="830"/>
      <c r="AK8" s="830"/>
      <c r="AL8" s="830"/>
      <c r="AM8" s="831"/>
      <c r="AN8" s="829" t="s">
        <v>96</v>
      </c>
      <c r="AO8" s="830"/>
      <c r="AP8" s="831"/>
      <c r="AQ8" s="190"/>
      <c r="AR8" s="829" t="s">
        <v>95</v>
      </c>
      <c r="AS8" s="830"/>
      <c r="AT8" s="830"/>
      <c r="AU8" s="831"/>
      <c r="AV8" s="829" t="s">
        <v>97</v>
      </c>
      <c r="AW8" s="830"/>
      <c r="AX8" s="830"/>
      <c r="AY8" s="831"/>
      <c r="AZ8" s="829" t="s">
        <v>98</v>
      </c>
      <c r="BA8" s="831"/>
      <c r="BB8" s="197"/>
      <c r="BC8" s="215"/>
      <c r="BD8" s="199" t="s">
        <v>8</v>
      </c>
      <c r="BE8" s="234"/>
      <c r="BF8" s="214"/>
    </row>
    <row r="9" spans="1:58" s="404" customFormat="1" ht="19.5" customHeight="1" thickTop="1" thickBot="1" x14ac:dyDescent="0.25">
      <c r="A9" s="837"/>
      <c r="B9" s="845"/>
      <c r="C9" s="840"/>
      <c r="D9" s="840"/>
      <c r="E9" s="840"/>
      <c r="F9" s="410">
        <v>1</v>
      </c>
      <c r="G9" s="411">
        <v>2</v>
      </c>
      <c r="H9" s="411">
        <v>3</v>
      </c>
      <c r="I9" s="411">
        <v>4</v>
      </c>
      <c r="J9" s="411">
        <v>5</v>
      </c>
      <c r="K9" s="411">
        <v>6</v>
      </c>
      <c r="L9" s="411">
        <v>7</v>
      </c>
      <c r="M9" s="411">
        <v>8</v>
      </c>
      <c r="N9" s="411">
        <v>9</v>
      </c>
      <c r="O9" s="412"/>
      <c r="P9" s="411">
        <v>10</v>
      </c>
      <c r="Q9" s="191"/>
      <c r="R9" s="411">
        <v>1</v>
      </c>
      <c r="S9" s="411">
        <v>2</v>
      </c>
      <c r="T9" s="411">
        <v>3</v>
      </c>
      <c r="U9" s="411">
        <v>4</v>
      </c>
      <c r="V9" s="411">
        <v>5</v>
      </c>
      <c r="W9" s="411">
        <v>6</v>
      </c>
      <c r="X9" s="412"/>
      <c r="Y9" s="411">
        <v>7</v>
      </c>
      <c r="Z9" s="411">
        <v>8</v>
      </c>
      <c r="AA9" s="411">
        <v>9</v>
      </c>
      <c r="AB9" s="411">
        <v>10</v>
      </c>
      <c r="AC9" s="191"/>
      <c r="AD9" s="411">
        <v>1</v>
      </c>
      <c r="AE9" s="412"/>
      <c r="AF9" s="411">
        <v>2</v>
      </c>
      <c r="AG9" s="411">
        <v>3</v>
      </c>
      <c r="AH9" s="411">
        <v>4</v>
      </c>
      <c r="AI9" s="411">
        <v>5</v>
      </c>
      <c r="AJ9" s="411">
        <v>6</v>
      </c>
      <c r="AK9" s="411">
        <v>7</v>
      </c>
      <c r="AL9" s="411">
        <v>8</v>
      </c>
      <c r="AM9" s="411">
        <v>9</v>
      </c>
      <c r="AN9" s="411">
        <v>10</v>
      </c>
      <c r="AO9" s="411">
        <v>11</v>
      </c>
      <c r="AP9" s="412"/>
      <c r="AQ9" s="191"/>
      <c r="AR9" s="411">
        <v>1</v>
      </c>
      <c r="AS9" s="411">
        <v>2</v>
      </c>
      <c r="AT9" s="411">
        <v>3</v>
      </c>
      <c r="AU9" s="411">
        <v>4</v>
      </c>
      <c r="AV9" s="411">
        <v>5</v>
      </c>
      <c r="AW9" s="411">
        <v>6</v>
      </c>
      <c r="AX9" s="411">
        <v>7</v>
      </c>
      <c r="AY9" s="411">
        <v>8</v>
      </c>
      <c r="AZ9" s="411">
        <v>9</v>
      </c>
      <c r="BA9" s="411">
        <v>10</v>
      </c>
      <c r="BB9" s="198"/>
      <c r="BC9" s="216"/>
      <c r="BD9" s="200" t="s">
        <v>8</v>
      </c>
      <c r="BE9" s="234"/>
      <c r="BF9" s="214"/>
    </row>
    <row r="10" spans="1:58" s="145" customFormat="1" ht="15" thickTop="1" x14ac:dyDescent="0.2">
      <c r="A10" s="438" t="str">
        <f>'totaal BOL niv 4 4 jr'!B19</f>
        <v>1aVerzorgen</v>
      </c>
      <c r="B10" s="144"/>
      <c r="C10" s="396"/>
      <c r="D10" s="396"/>
      <c r="E10" s="397"/>
      <c r="F10" s="398"/>
      <c r="G10" s="399"/>
      <c r="H10" s="399"/>
      <c r="I10" s="399"/>
      <c r="J10" s="399"/>
      <c r="K10" s="399"/>
      <c r="L10" s="399"/>
      <c r="M10" s="399"/>
      <c r="N10" s="399"/>
      <c r="O10" s="399"/>
      <c r="P10" s="399"/>
      <c r="Q10" s="413"/>
      <c r="R10" s="399"/>
      <c r="S10" s="399"/>
      <c r="T10" s="399"/>
      <c r="U10" s="399"/>
      <c r="V10" s="399"/>
      <c r="W10" s="399"/>
      <c r="X10" s="399"/>
      <c r="Y10" s="399"/>
      <c r="Z10" s="399"/>
      <c r="AA10" s="399"/>
      <c r="AB10" s="399"/>
      <c r="AC10" s="413"/>
      <c r="AD10" s="399"/>
      <c r="AE10" s="399"/>
      <c r="AF10" s="399"/>
      <c r="AG10" s="399"/>
      <c r="AH10" s="399"/>
      <c r="AI10" s="399"/>
      <c r="AJ10" s="399"/>
      <c r="AK10" s="399"/>
      <c r="AL10" s="399"/>
      <c r="AM10" s="399"/>
      <c r="AN10" s="399"/>
      <c r="AO10" s="399"/>
      <c r="AP10" s="399"/>
      <c r="AQ10" s="413"/>
      <c r="AR10" s="399"/>
      <c r="AS10" s="399"/>
      <c r="AT10" s="399"/>
      <c r="AU10" s="399"/>
      <c r="AV10" s="399"/>
      <c r="AW10" s="399"/>
      <c r="AX10" s="399"/>
      <c r="AY10" s="399"/>
      <c r="AZ10" s="399"/>
      <c r="BA10" s="399"/>
      <c r="BB10" s="416"/>
      <c r="BC10" s="400"/>
      <c r="BD10" s="401" t="s">
        <v>8</v>
      </c>
      <c r="BE10" s="235"/>
      <c r="BF10" s="214"/>
    </row>
    <row r="11" spans="1:58" s="147" customFormat="1" x14ac:dyDescent="0.2">
      <c r="A11" s="124"/>
      <c r="B11" s="124"/>
      <c r="C11" s="125"/>
      <c r="D11" s="125"/>
      <c r="E11" s="126"/>
      <c r="F11" s="106">
        <v>112</v>
      </c>
      <c r="G11" s="107"/>
      <c r="H11" s="107"/>
      <c r="I11" s="107"/>
      <c r="J11" s="107"/>
      <c r="K11" s="107"/>
      <c r="L11" s="107"/>
      <c r="M11" s="107"/>
      <c r="N11" s="107"/>
      <c r="O11" s="108"/>
      <c r="P11" s="107"/>
      <c r="Q11" s="192">
        <f>SUM(F11:P11)</f>
        <v>112</v>
      </c>
      <c r="R11" s="107"/>
      <c r="S11" s="107"/>
      <c r="T11" s="107"/>
      <c r="U11" s="107"/>
      <c r="V11" s="107"/>
      <c r="W11" s="107"/>
      <c r="X11" s="108"/>
      <c r="Y11" s="107"/>
      <c r="Z11" s="107"/>
      <c r="AA11" s="107"/>
      <c r="AB11" s="107"/>
      <c r="AC11" s="192">
        <f>SUM(R11:AB11)</f>
        <v>0</v>
      </c>
      <c r="AD11" s="107"/>
      <c r="AE11" s="108"/>
      <c r="AF11" s="107"/>
      <c r="AG11" s="107"/>
      <c r="AH11" s="107"/>
      <c r="AI11" s="107"/>
      <c r="AJ11" s="107"/>
      <c r="AK11" s="107"/>
      <c r="AL11" s="107"/>
      <c r="AM11" s="107"/>
      <c r="AN11" s="107"/>
      <c r="AO11" s="107"/>
      <c r="AP11" s="108"/>
      <c r="AQ11" s="192">
        <f>SUM(AD11:AP11)</f>
        <v>0</v>
      </c>
      <c r="AR11" s="107"/>
      <c r="AS11" s="107"/>
      <c r="AT11" s="107"/>
      <c r="AU11" s="107"/>
      <c r="AV11" s="107"/>
      <c r="AW11" s="107"/>
      <c r="AX11" s="107"/>
      <c r="AY11" s="107"/>
      <c r="AZ11" s="107"/>
      <c r="BA11" s="107"/>
      <c r="BB11" s="192">
        <f>SUM(AR11:BA11)</f>
        <v>0</v>
      </c>
      <c r="BC11" s="217"/>
      <c r="BD11" s="201">
        <f>SUM(Q11+AC11+AQ11+BB11)</f>
        <v>112</v>
      </c>
      <c r="BE11" s="234"/>
      <c r="BF11" s="417"/>
    </row>
    <row r="12" spans="1:58" s="13" customFormat="1" x14ac:dyDescent="0.2">
      <c r="A12" s="124"/>
      <c r="B12" s="124"/>
      <c r="C12" s="125"/>
      <c r="D12" s="125"/>
      <c r="E12" s="126"/>
      <c r="F12" s="106"/>
      <c r="G12" s="107"/>
      <c r="H12" s="107"/>
      <c r="I12" s="107"/>
      <c r="J12" s="107"/>
      <c r="K12" s="107"/>
      <c r="L12" s="107"/>
      <c r="M12" s="107"/>
      <c r="N12" s="107"/>
      <c r="O12" s="108"/>
      <c r="P12" s="107"/>
      <c r="Q12" s="192">
        <f t="shared" ref="Q12:Q15" si="0">SUM(F12:P12)</f>
        <v>0</v>
      </c>
      <c r="R12" s="107"/>
      <c r="S12" s="107"/>
      <c r="T12" s="107"/>
      <c r="U12" s="107"/>
      <c r="V12" s="107"/>
      <c r="W12" s="107"/>
      <c r="X12" s="108"/>
      <c r="Y12" s="107"/>
      <c r="Z12" s="107"/>
      <c r="AA12" s="107"/>
      <c r="AB12" s="107"/>
      <c r="AC12" s="192">
        <f t="shared" ref="AC12:AC15" si="1">SUM(R12:AB12)</f>
        <v>0</v>
      </c>
      <c r="AD12" s="107"/>
      <c r="AE12" s="108"/>
      <c r="AF12" s="107"/>
      <c r="AG12" s="107"/>
      <c r="AH12" s="107"/>
      <c r="AI12" s="107"/>
      <c r="AJ12" s="107"/>
      <c r="AK12" s="107"/>
      <c r="AL12" s="107"/>
      <c r="AM12" s="107"/>
      <c r="AN12" s="107"/>
      <c r="AO12" s="107"/>
      <c r="AP12" s="108"/>
      <c r="AQ12" s="192">
        <f t="shared" ref="AQ12:AQ15" si="2">SUM(AD12:AP12)</f>
        <v>0</v>
      </c>
      <c r="AR12" s="107"/>
      <c r="AS12" s="107"/>
      <c r="AT12" s="107"/>
      <c r="AU12" s="107"/>
      <c r="AV12" s="107"/>
      <c r="AW12" s="107"/>
      <c r="AX12" s="107"/>
      <c r="AY12" s="107"/>
      <c r="AZ12" s="107"/>
      <c r="BA12" s="107"/>
      <c r="BB12" s="192">
        <f t="shared" ref="BB12:BB15" si="3">SUM(AR12:BA12)</f>
        <v>0</v>
      </c>
      <c r="BC12" s="217"/>
      <c r="BD12" s="201">
        <f t="shared" ref="BD12:BD15" si="4">SUM(Q12+AC12+AQ12+BB12)</f>
        <v>0</v>
      </c>
      <c r="BE12" s="234"/>
      <c r="BF12" s="417"/>
    </row>
    <row r="13" spans="1:58" s="13" customFormat="1" x14ac:dyDescent="0.2">
      <c r="A13" s="124"/>
      <c r="B13" s="124"/>
      <c r="C13" s="125"/>
      <c r="D13" s="125"/>
      <c r="E13" s="126"/>
      <c r="F13" s="106"/>
      <c r="G13" s="107"/>
      <c r="H13" s="107"/>
      <c r="I13" s="107"/>
      <c r="J13" s="107"/>
      <c r="K13" s="107"/>
      <c r="L13" s="107"/>
      <c r="M13" s="107"/>
      <c r="N13" s="107"/>
      <c r="O13" s="108"/>
      <c r="P13" s="107"/>
      <c r="Q13" s="192">
        <f t="shared" si="0"/>
        <v>0</v>
      </c>
      <c r="R13" s="107"/>
      <c r="S13" s="107"/>
      <c r="T13" s="107"/>
      <c r="U13" s="107"/>
      <c r="V13" s="107"/>
      <c r="W13" s="107"/>
      <c r="X13" s="108"/>
      <c r="Y13" s="107"/>
      <c r="Z13" s="107"/>
      <c r="AA13" s="107"/>
      <c r="AB13" s="107"/>
      <c r="AC13" s="192">
        <f t="shared" si="1"/>
        <v>0</v>
      </c>
      <c r="AD13" s="107"/>
      <c r="AE13" s="108"/>
      <c r="AF13" s="107"/>
      <c r="AG13" s="107"/>
      <c r="AH13" s="107"/>
      <c r="AI13" s="107"/>
      <c r="AJ13" s="107"/>
      <c r="AK13" s="107"/>
      <c r="AL13" s="107"/>
      <c r="AM13" s="107"/>
      <c r="AN13" s="107"/>
      <c r="AO13" s="107"/>
      <c r="AP13" s="108"/>
      <c r="AQ13" s="192">
        <f t="shared" si="2"/>
        <v>0</v>
      </c>
      <c r="AR13" s="107"/>
      <c r="AS13" s="107"/>
      <c r="AT13" s="107"/>
      <c r="AU13" s="107"/>
      <c r="AV13" s="107"/>
      <c r="AW13" s="107"/>
      <c r="AX13" s="107"/>
      <c r="AY13" s="107"/>
      <c r="AZ13" s="107"/>
      <c r="BA13" s="107"/>
      <c r="BB13" s="192">
        <f t="shared" si="3"/>
        <v>0</v>
      </c>
      <c r="BC13" s="217"/>
      <c r="BD13" s="201">
        <f t="shared" si="4"/>
        <v>0</v>
      </c>
      <c r="BE13" s="234"/>
      <c r="BF13" s="417"/>
    </row>
    <row r="14" spans="1:58" s="13" customFormat="1" x14ac:dyDescent="0.2">
      <c r="A14" s="124"/>
      <c r="B14" s="124"/>
      <c r="C14" s="127"/>
      <c r="D14" s="127"/>
      <c r="E14" s="128"/>
      <c r="F14" s="106"/>
      <c r="G14" s="107"/>
      <c r="H14" s="107"/>
      <c r="I14" s="107"/>
      <c r="J14" s="107"/>
      <c r="K14" s="107"/>
      <c r="L14" s="107"/>
      <c r="M14" s="107"/>
      <c r="N14" s="107"/>
      <c r="O14" s="108"/>
      <c r="P14" s="107"/>
      <c r="Q14" s="192">
        <f t="shared" si="0"/>
        <v>0</v>
      </c>
      <c r="R14" s="107"/>
      <c r="S14" s="107"/>
      <c r="T14" s="107"/>
      <c r="U14" s="107"/>
      <c r="V14" s="107"/>
      <c r="W14" s="107"/>
      <c r="X14" s="108"/>
      <c r="Y14" s="107"/>
      <c r="Z14" s="107"/>
      <c r="AA14" s="107"/>
      <c r="AB14" s="107"/>
      <c r="AC14" s="192">
        <f t="shared" si="1"/>
        <v>0</v>
      </c>
      <c r="AD14" s="107"/>
      <c r="AE14" s="108"/>
      <c r="AF14" s="107"/>
      <c r="AG14" s="107"/>
      <c r="AH14" s="107"/>
      <c r="AI14" s="107"/>
      <c r="AJ14" s="107"/>
      <c r="AK14" s="107"/>
      <c r="AL14" s="107"/>
      <c r="AM14" s="107"/>
      <c r="AN14" s="107"/>
      <c r="AO14" s="107"/>
      <c r="AP14" s="108"/>
      <c r="AQ14" s="192">
        <f t="shared" si="2"/>
        <v>0</v>
      </c>
      <c r="AR14" s="107"/>
      <c r="AS14" s="107"/>
      <c r="AT14" s="107"/>
      <c r="AU14" s="107"/>
      <c r="AV14" s="107"/>
      <c r="AW14" s="107"/>
      <c r="AX14" s="107"/>
      <c r="AY14" s="107"/>
      <c r="AZ14" s="107"/>
      <c r="BA14" s="107"/>
      <c r="BB14" s="192">
        <f t="shared" si="3"/>
        <v>0</v>
      </c>
      <c r="BC14" s="217"/>
      <c r="BD14" s="201">
        <f t="shared" si="4"/>
        <v>0</v>
      </c>
      <c r="BE14" s="234"/>
      <c r="BF14" s="417"/>
    </row>
    <row r="15" spans="1:58" s="13" customFormat="1" x14ac:dyDescent="0.2">
      <c r="A15" s="124"/>
      <c r="B15" s="129"/>
      <c r="C15" s="126"/>
      <c r="D15" s="126"/>
      <c r="E15" s="126"/>
      <c r="F15" s="106"/>
      <c r="G15" s="107"/>
      <c r="H15" s="107"/>
      <c r="I15" s="107"/>
      <c r="J15" s="107"/>
      <c r="K15" s="107"/>
      <c r="L15" s="107"/>
      <c r="M15" s="107"/>
      <c r="N15" s="107"/>
      <c r="O15" s="108"/>
      <c r="P15" s="107"/>
      <c r="Q15" s="192">
        <f t="shared" si="0"/>
        <v>0</v>
      </c>
      <c r="R15" s="107"/>
      <c r="S15" s="107"/>
      <c r="T15" s="107"/>
      <c r="U15" s="107"/>
      <c r="V15" s="107"/>
      <c r="W15" s="107"/>
      <c r="X15" s="108"/>
      <c r="Y15" s="107"/>
      <c r="Z15" s="107"/>
      <c r="AA15" s="107"/>
      <c r="AB15" s="107"/>
      <c r="AC15" s="192">
        <f t="shared" si="1"/>
        <v>0</v>
      </c>
      <c r="AD15" s="107"/>
      <c r="AE15" s="108"/>
      <c r="AF15" s="107"/>
      <c r="AG15" s="107"/>
      <c r="AH15" s="107"/>
      <c r="AI15" s="107"/>
      <c r="AJ15" s="107"/>
      <c r="AK15" s="107"/>
      <c r="AL15" s="107"/>
      <c r="AM15" s="107"/>
      <c r="AN15" s="107"/>
      <c r="AO15" s="107"/>
      <c r="AP15" s="108"/>
      <c r="AQ15" s="192">
        <f t="shared" si="2"/>
        <v>0</v>
      </c>
      <c r="AR15" s="107"/>
      <c r="AS15" s="107"/>
      <c r="AT15" s="107"/>
      <c r="AU15" s="107"/>
      <c r="AV15" s="107"/>
      <c r="AW15" s="107"/>
      <c r="AX15" s="107"/>
      <c r="AY15" s="107"/>
      <c r="AZ15" s="107"/>
      <c r="BA15" s="107"/>
      <c r="BB15" s="192">
        <f t="shared" si="3"/>
        <v>0</v>
      </c>
      <c r="BC15" s="217"/>
      <c r="BD15" s="201">
        <f t="shared" si="4"/>
        <v>0</v>
      </c>
      <c r="BE15" s="234"/>
      <c r="BF15" s="417"/>
    </row>
    <row r="16" spans="1:58" s="13" customFormat="1" ht="15.75" thickBot="1" x14ac:dyDescent="0.3">
      <c r="A16" s="436" t="s">
        <v>1</v>
      </c>
      <c r="B16" s="148"/>
      <c r="C16" s="149"/>
      <c r="D16" s="149"/>
      <c r="E16" s="150"/>
      <c r="F16" s="109"/>
      <c r="G16" s="110"/>
      <c r="H16" s="110"/>
      <c r="I16" s="110"/>
      <c r="J16" s="110"/>
      <c r="K16" s="110"/>
      <c r="L16" s="110"/>
      <c r="M16" s="110"/>
      <c r="N16" s="110"/>
      <c r="O16" s="111"/>
      <c r="P16" s="110"/>
      <c r="Q16" s="193">
        <f>SUBTOTAL(9,Q11:Q15)</f>
        <v>112</v>
      </c>
      <c r="R16" s="110"/>
      <c r="S16" s="110"/>
      <c r="T16" s="110"/>
      <c r="U16" s="110"/>
      <c r="V16" s="110"/>
      <c r="W16" s="110"/>
      <c r="X16" s="111"/>
      <c r="Y16" s="110"/>
      <c r="Z16" s="110"/>
      <c r="AA16" s="110"/>
      <c r="AB16" s="110"/>
      <c r="AC16" s="193">
        <f>SUBTOTAL(9,AC11:AC15)</f>
        <v>0</v>
      </c>
      <c r="AD16" s="110"/>
      <c r="AE16" s="111"/>
      <c r="AF16" s="110"/>
      <c r="AG16" s="110"/>
      <c r="AH16" s="110"/>
      <c r="AI16" s="110"/>
      <c r="AJ16" s="110"/>
      <c r="AK16" s="110"/>
      <c r="AL16" s="110"/>
      <c r="AM16" s="110"/>
      <c r="AN16" s="110"/>
      <c r="AO16" s="110"/>
      <c r="AP16" s="111"/>
      <c r="AQ16" s="193">
        <f>SUBTOTAL(9,AQ11:AQ15)</f>
        <v>0</v>
      </c>
      <c r="AR16" s="110"/>
      <c r="AS16" s="110"/>
      <c r="AT16" s="110"/>
      <c r="AU16" s="110"/>
      <c r="AV16" s="110"/>
      <c r="AW16" s="110"/>
      <c r="AX16" s="110"/>
      <c r="AY16" s="110"/>
      <c r="AZ16" s="110"/>
      <c r="BA16" s="110"/>
      <c r="BB16" s="193">
        <f>SUBTOTAL(9,BB11:BB15)</f>
        <v>0</v>
      </c>
      <c r="BC16" s="218"/>
      <c r="BD16" s="202">
        <f>SUBTOTAL(9,BD11:BD15)</f>
        <v>112</v>
      </c>
      <c r="BE16" s="236">
        <f>'totaal BOL niv 4 4 jr'!C19</f>
        <v>0</v>
      </c>
      <c r="BF16" s="417"/>
    </row>
    <row r="17" spans="1:58" s="13" customFormat="1" ht="15" thickTop="1" x14ac:dyDescent="0.2">
      <c r="A17" s="437" t="str">
        <f>'totaal BOL niv 4 4 jr'!B20</f>
        <v>1bThema1: Welzijn</v>
      </c>
      <c r="B17" s="153"/>
      <c r="C17" s="390"/>
      <c r="D17" s="390"/>
      <c r="E17" s="390"/>
      <c r="F17" s="391"/>
      <c r="G17" s="392"/>
      <c r="H17" s="392"/>
      <c r="I17" s="392"/>
      <c r="J17" s="392"/>
      <c r="K17" s="392"/>
      <c r="L17" s="392"/>
      <c r="M17" s="392"/>
      <c r="N17" s="392"/>
      <c r="O17" s="392"/>
      <c r="P17" s="392"/>
      <c r="Q17" s="414"/>
      <c r="R17" s="392"/>
      <c r="S17" s="392"/>
      <c r="T17" s="392"/>
      <c r="U17" s="392"/>
      <c r="V17" s="392"/>
      <c r="W17" s="392"/>
      <c r="X17" s="392"/>
      <c r="Y17" s="392"/>
      <c r="Z17" s="392"/>
      <c r="AA17" s="392"/>
      <c r="AB17" s="392"/>
      <c r="AC17" s="414"/>
      <c r="AD17" s="392"/>
      <c r="AE17" s="392"/>
      <c r="AF17" s="392"/>
      <c r="AG17" s="392"/>
      <c r="AH17" s="392"/>
      <c r="AI17" s="392"/>
      <c r="AJ17" s="392"/>
      <c r="AK17" s="392"/>
      <c r="AL17" s="392"/>
      <c r="AM17" s="392"/>
      <c r="AN17" s="392"/>
      <c r="AO17" s="392"/>
      <c r="AP17" s="392"/>
      <c r="AQ17" s="414"/>
      <c r="AR17" s="392"/>
      <c r="AS17" s="392"/>
      <c r="AT17" s="392"/>
      <c r="AU17" s="392"/>
      <c r="AV17" s="392"/>
      <c r="AW17" s="392"/>
      <c r="AX17" s="392"/>
      <c r="AY17" s="392"/>
      <c r="AZ17" s="392"/>
      <c r="BA17" s="392"/>
      <c r="BB17" s="414"/>
      <c r="BC17" s="395"/>
      <c r="BD17" s="394" t="s">
        <v>8</v>
      </c>
      <c r="BE17" s="234"/>
      <c r="BF17" s="418"/>
    </row>
    <row r="18" spans="1:58" s="13" customFormat="1" x14ac:dyDescent="0.2">
      <c r="A18" s="124"/>
      <c r="B18" s="129"/>
      <c r="C18" s="126"/>
      <c r="D18" s="126"/>
      <c r="E18" s="126"/>
      <c r="F18" s="106">
        <v>90</v>
      </c>
      <c r="G18" s="107"/>
      <c r="H18" s="107"/>
      <c r="I18" s="107"/>
      <c r="J18" s="107"/>
      <c r="K18" s="107"/>
      <c r="L18" s="107"/>
      <c r="M18" s="107"/>
      <c r="N18" s="107"/>
      <c r="O18" s="108"/>
      <c r="P18" s="107"/>
      <c r="Q18" s="192">
        <f>SUM(F18:P18)</f>
        <v>90</v>
      </c>
      <c r="R18" s="107"/>
      <c r="S18" s="107"/>
      <c r="T18" s="107"/>
      <c r="U18" s="107"/>
      <c r="V18" s="107"/>
      <c r="W18" s="107"/>
      <c r="X18" s="108"/>
      <c r="Y18" s="107"/>
      <c r="Z18" s="107"/>
      <c r="AA18" s="107"/>
      <c r="AB18" s="107"/>
      <c r="AC18" s="192">
        <f>SUM(R18:AB18)</f>
        <v>0</v>
      </c>
      <c r="AD18" s="107"/>
      <c r="AE18" s="108"/>
      <c r="AF18" s="107"/>
      <c r="AG18" s="107"/>
      <c r="AH18" s="107"/>
      <c r="AI18" s="107"/>
      <c r="AJ18" s="107"/>
      <c r="AK18" s="107"/>
      <c r="AL18" s="107"/>
      <c r="AM18" s="107"/>
      <c r="AN18" s="107"/>
      <c r="AO18" s="107"/>
      <c r="AP18" s="108"/>
      <c r="AQ18" s="192">
        <f>SUM(AD18:AP18)</f>
        <v>0</v>
      </c>
      <c r="AR18" s="107"/>
      <c r="AS18" s="107"/>
      <c r="AT18" s="107"/>
      <c r="AU18" s="107"/>
      <c r="AV18" s="107"/>
      <c r="AW18" s="107"/>
      <c r="AX18" s="107"/>
      <c r="AY18" s="107"/>
      <c r="AZ18" s="107"/>
      <c r="BA18" s="107"/>
      <c r="BB18" s="192">
        <f>SUM(AR18:BA18)</f>
        <v>0</v>
      </c>
      <c r="BC18" s="217"/>
      <c r="BD18" s="201">
        <f t="shared" ref="BD18:BD22" si="5">SUM(Q18+AC18+AQ18+BB18)</f>
        <v>90</v>
      </c>
      <c r="BE18" s="234"/>
      <c r="BF18" s="417"/>
    </row>
    <row r="19" spans="1:58" s="13" customFormat="1" x14ac:dyDescent="0.2">
      <c r="A19" s="124"/>
      <c r="B19" s="129"/>
      <c r="C19" s="126"/>
      <c r="D19" s="126"/>
      <c r="E19" s="126"/>
      <c r="F19" s="106"/>
      <c r="G19" s="107"/>
      <c r="H19" s="107"/>
      <c r="I19" s="107"/>
      <c r="J19" s="107"/>
      <c r="K19" s="107"/>
      <c r="L19" s="107"/>
      <c r="M19" s="107"/>
      <c r="N19" s="107"/>
      <c r="O19" s="108"/>
      <c r="P19" s="107"/>
      <c r="Q19" s="192">
        <f>SUM(F19:P19)</f>
        <v>0</v>
      </c>
      <c r="R19" s="107"/>
      <c r="S19" s="107"/>
      <c r="T19" s="107"/>
      <c r="U19" s="107"/>
      <c r="V19" s="107"/>
      <c r="W19" s="107"/>
      <c r="X19" s="108"/>
      <c r="Y19" s="107"/>
      <c r="Z19" s="107"/>
      <c r="AA19" s="107"/>
      <c r="AB19" s="107"/>
      <c r="AC19" s="192">
        <f>SUM(R19:AB19)</f>
        <v>0</v>
      </c>
      <c r="AD19" s="107"/>
      <c r="AE19" s="108"/>
      <c r="AF19" s="107"/>
      <c r="AG19" s="107"/>
      <c r="AH19" s="107"/>
      <c r="AI19" s="107"/>
      <c r="AJ19" s="107"/>
      <c r="AK19" s="107"/>
      <c r="AL19" s="107"/>
      <c r="AM19" s="107"/>
      <c r="AN19" s="107"/>
      <c r="AO19" s="107"/>
      <c r="AP19" s="108"/>
      <c r="AQ19" s="192">
        <f>SUM(AD19:AP19)</f>
        <v>0</v>
      </c>
      <c r="AR19" s="107"/>
      <c r="AS19" s="107"/>
      <c r="AT19" s="107"/>
      <c r="AU19" s="107"/>
      <c r="AV19" s="107"/>
      <c r="AW19" s="107"/>
      <c r="AX19" s="107"/>
      <c r="AY19" s="107"/>
      <c r="AZ19" s="107"/>
      <c r="BA19" s="107"/>
      <c r="BB19" s="192">
        <f>SUM(AR19:BA19)</f>
        <v>0</v>
      </c>
      <c r="BC19" s="217"/>
      <c r="BD19" s="201">
        <f t="shared" si="5"/>
        <v>0</v>
      </c>
      <c r="BE19" s="234"/>
      <c r="BF19" s="417"/>
    </row>
    <row r="20" spans="1:58" s="13" customFormat="1" x14ac:dyDescent="0.2">
      <c r="A20" s="124"/>
      <c r="B20" s="129"/>
      <c r="C20" s="126"/>
      <c r="D20" s="126"/>
      <c r="E20" s="126"/>
      <c r="F20" s="112"/>
      <c r="G20" s="113"/>
      <c r="H20" s="113"/>
      <c r="I20" s="113"/>
      <c r="J20" s="113"/>
      <c r="K20" s="113"/>
      <c r="L20" s="113"/>
      <c r="M20" s="113"/>
      <c r="N20" s="113"/>
      <c r="O20" s="114"/>
      <c r="P20" s="113"/>
      <c r="Q20" s="192">
        <f>SUM(F20:P20)</f>
        <v>0</v>
      </c>
      <c r="R20" s="113"/>
      <c r="S20" s="113"/>
      <c r="T20" s="113"/>
      <c r="U20" s="113"/>
      <c r="V20" s="113"/>
      <c r="W20" s="113"/>
      <c r="X20" s="114"/>
      <c r="Y20" s="113"/>
      <c r="Z20" s="113"/>
      <c r="AA20" s="113"/>
      <c r="AB20" s="113"/>
      <c r="AC20" s="192">
        <f>SUM(R20:AB20)</f>
        <v>0</v>
      </c>
      <c r="AD20" s="113"/>
      <c r="AE20" s="114"/>
      <c r="AF20" s="113"/>
      <c r="AG20" s="113"/>
      <c r="AH20" s="113"/>
      <c r="AI20" s="113"/>
      <c r="AJ20" s="113"/>
      <c r="AK20" s="113"/>
      <c r="AL20" s="113"/>
      <c r="AM20" s="113"/>
      <c r="AN20" s="113"/>
      <c r="AO20" s="113"/>
      <c r="AP20" s="114"/>
      <c r="AQ20" s="192">
        <f>SUM(AD20:AP20)</f>
        <v>0</v>
      </c>
      <c r="AR20" s="113"/>
      <c r="AS20" s="113"/>
      <c r="AT20" s="113"/>
      <c r="AU20" s="113"/>
      <c r="AV20" s="113"/>
      <c r="AW20" s="113"/>
      <c r="AX20" s="113"/>
      <c r="AY20" s="113"/>
      <c r="AZ20" s="113"/>
      <c r="BA20" s="113"/>
      <c r="BB20" s="192">
        <f>SUM(AR20:BA20)</f>
        <v>0</v>
      </c>
      <c r="BC20" s="219"/>
      <c r="BD20" s="201">
        <f t="shared" si="5"/>
        <v>0</v>
      </c>
      <c r="BE20" s="234"/>
      <c r="BF20" s="417"/>
    </row>
    <row r="21" spans="1:58" s="13" customFormat="1" x14ac:dyDescent="0.2">
      <c r="A21" s="124"/>
      <c r="B21" s="129"/>
      <c r="C21" s="126"/>
      <c r="D21" s="126"/>
      <c r="E21" s="126"/>
      <c r="F21" s="112"/>
      <c r="G21" s="113"/>
      <c r="H21" s="113"/>
      <c r="I21" s="113"/>
      <c r="J21" s="113"/>
      <c r="K21" s="113"/>
      <c r="L21" s="113"/>
      <c r="M21" s="113"/>
      <c r="N21" s="113"/>
      <c r="O21" s="114"/>
      <c r="P21" s="113"/>
      <c r="Q21" s="192">
        <f>SUM(F21:P21)</f>
        <v>0</v>
      </c>
      <c r="R21" s="113"/>
      <c r="S21" s="113"/>
      <c r="T21" s="113"/>
      <c r="U21" s="113"/>
      <c r="V21" s="113"/>
      <c r="W21" s="113"/>
      <c r="X21" s="114"/>
      <c r="Y21" s="113"/>
      <c r="Z21" s="113"/>
      <c r="AA21" s="113"/>
      <c r="AB21" s="113"/>
      <c r="AC21" s="192">
        <f>SUM(R21:AB21)</f>
        <v>0</v>
      </c>
      <c r="AD21" s="113"/>
      <c r="AE21" s="114"/>
      <c r="AF21" s="113"/>
      <c r="AG21" s="113"/>
      <c r="AH21" s="113"/>
      <c r="AI21" s="113"/>
      <c r="AJ21" s="113"/>
      <c r="AK21" s="113"/>
      <c r="AL21" s="113"/>
      <c r="AM21" s="113"/>
      <c r="AN21" s="113"/>
      <c r="AO21" s="113"/>
      <c r="AP21" s="114"/>
      <c r="AQ21" s="192">
        <f>SUM(AD21:AP21)</f>
        <v>0</v>
      </c>
      <c r="AR21" s="113"/>
      <c r="AS21" s="113"/>
      <c r="AT21" s="113"/>
      <c r="AU21" s="113"/>
      <c r="AV21" s="113"/>
      <c r="AW21" s="113"/>
      <c r="AX21" s="113"/>
      <c r="AY21" s="113"/>
      <c r="AZ21" s="113"/>
      <c r="BA21" s="113"/>
      <c r="BB21" s="192">
        <f>SUM(AR21:BA21)</f>
        <v>0</v>
      </c>
      <c r="BC21" s="219"/>
      <c r="BD21" s="201">
        <f t="shared" si="5"/>
        <v>0</v>
      </c>
      <c r="BE21" s="234"/>
      <c r="BF21" s="417"/>
    </row>
    <row r="22" spans="1:58" s="13" customFormat="1" x14ac:dyDescent="0.2">
      <c r="A22" s="124"/>
      <c r="B22" s="129"/>
      <c r="C22" s="126"/>
      <c r="D22" s="126"/>
      <c r="E22" s="126"/>
      <c r="F22" s="112"/>
      <c r="G22" s="113"/>
      <c r="H22" s="113"/>
      <c r="I22" s="113"/>
      <c r="J22" s="113"/>
      <c r="K22" s="113"/>
      <c r="L22" s="113"/>
      <c r="M22" s="113"/>
      <c r="N22" s="113"/>
      <c r="O22" s="114"/>
      <c r="P22" s="113"/>
      <c r="Q22" s="192">
        <f>SUM(F22:P22)</f>
        <v>0</v>
      </c>
      <c r="R22" s="113"/>
      <c r="S22" s="113"/>
      <c r="T22" s="113"/>
      <c r="U22" s="113"/>
      <c r="V22" s="113"/>
      <c r="W22" s="113"/>
      <c r="X22" s="114"/>
      <c r="Y22" s="113"/>
      <c r="Z22" s="113"/>
      <c r="AA22" s="113"/>
      <c r="AB22" s="113"/>
      <c r="AC22" s="192">
        <f>SUM(R22:AB22)</f>
        <v>0</v>
      </c>
      <c r="AD22" s="113"/>
      <c r="AE22" s="114"/>
      <c r="AF22" s="113"/>
      <c r="AG22" s="113"/>
      <c r="AH22" s="113"/>
      <c r="AI22" s="113"/>
      <c r="AJ22" s="113"/>
      <c r="AK22" s="113"/>
      <c r="AL22" s="113"/>
      <c r="AM22" s="113"/>
      <c r="AN22" s="113"/>
      <c r="AO22" s="113"/>
      <c r="AP22" s="114"/>
      <c r="AQ22" s="192">
        <f>SUM(AD22:AP22)</f>
        <v>0</v>
      </c>
      <c r="AR22" s="113"/>
      <c r="AS22" s="113"/>
      <c r="AT22" s="113"/>
      <c r="AU22" s="113"/>
      <c r="AV22" s="113"/>
      <c r="AW22" s="113"/>
      <c r="AX22" s="113"/>
      <c r="AY22" s="113"/>
      <c r="AZ22" s="113"/>
      <c r="BA22" s="113"/>
      <c r="BB22" s="192">
        <f>SUM(AR22:BA22)</f>
        <v>0</v>
      </c>
      <c r="BC22" s="219"/>
      <c r="BD22" s="201">
        <f t="shared" si="5"/>
        <v>0</v>
      </c>
      <c r="BE22" s="234"/>
      <c r="BF22" s="417"/>
    </row>
    <row r="23" spans="1:58" s="13" customFormat="1" ht="15.75" thickBot="1" x14ac:dyDescent="0.3">
      <c r="A23" s="436" t="s">
        <v>1</v>
      </c>
      <c r="B23" s="154"/>
      <c r="C23" s="155"/>
      <c r="D23" s="155"/>
      <c r="E23" s="155"/>
      <c r="F23" s="109"/>
      <c r="G23" s="110"/>
      <c r="H23" s="110"/>
      <c r="I23" s="110"/>
      <c r="J23" s="110"/>
      <c r="K23" s="110"/>
      <c r="L23" s="110"/>
      <c r="M23" s="110"/>
      <c r="N23" s="110"/>
      <c r="O23" s="111"/>
      <c r="P23" s="110"/>
      <c r="Q23" s="193">
        <f>SUBTOTAL(9,Q18:Q22)</f>
        <v>90</v>
      </c>
      <c r="R23" s="110"/>
      <c r="S23" s="110"/>
      <c r="T23" s="110"/>
      <c r="U23" s="110"/>
      <c r="V23" s="110"/>
      <c r="W23" s="110"/>
      <c r="X23" s="111"/>
      <c r="Y23" s="110"/>
      <c r="Z23" s="110"/>
      <c r="AA23" s="110"/>
      <c r="AB23" s="110"/>
      <c r="AC23" s="193">
        <f>SUBTOTAL(9,AC18:AC22)</f>
        <v>0</v>
      </c>
      <c r="AD23" s="110"/>
      <c r="AE23" s="111"/>
      <c r="AF23" s="110"/>
      <c r="AG23" s="110"/>
      <c r="AH23" s="110"/>
      <c r="AI23" s="110"/>
      <c r="AJ23" s="110"/>
      <c r="AK23" s="110"/>
      <c r="AL23" s="110"/>
      <c r="AM23" s="110"/>
      <c r="AN23" s="110"/>
      <c r="AO23" s="110"/>
      <c r="AP23" s="111"/>
      <c r="AQ23" s="193">
        <f>SUBTOTAL(9,AQ18:AQ22)</f>
        <v>0</v>
      </c>
      <c r="AR23" s="110"/>
      <c r="AS23" s="110"/>
      <c r="AT23" s="110"/>
      <c r="AU23" s="110"/>
      <c r="AV23" s="110"/>
      <c r="AW23" s="110"/>
      <c r="AX23" s="110"/>
      <c r="AY23" s="110"/>
      <c r="AZ23" s="110"/>
      <c r="BA23" s="110"/>
      <c r="BB23" s="193">
        <f>SUBTOTAL(9,BB18:BB22)</f>
        <v>0</v>
      </c>
      <c r="BC23" s="220"/>
      <c r="BD23" s="202">
        <f>SUBTOTAL(9,BD18:BD22)</f>
        <v>90</v>
      </c>
      <c r="BE23" s="236">
        <f>'totaal BOL niv 4 4 jr'!C20</f>
        <v>0</v>
      </c>
      <c r="BF23" s="417"/>
    </row>
    <row r="24" spans="1:58" s="13" customFormat="1" ht="15" thickTop="1" x14ac:dyDescent="0.2">
      <c r="A24" s="437" t="str">
        <f>'totaal BOL niv 4 4 jr'!B21</f>
        <v>1c Thema 2: Gezondheid</v>
      </c>
      <c r="B24" s="153"/>
      <c r="C24" s="390"/>
      <c r="D24" s="390"/>
      <c r="E24" s="390"/>
      <c r="F24" s="391"/>
      <c r="G24" s="392"/>
      <c r="H24" s="392"/>
      <c r="I24" s="392"/>
      <c r="J24" s="392"/>
      <c r="K24" s="392"/>
      <c r="L24" s="392"/>
      <c r="M24" s="392"/>
      <c r="N24" s="392"/>
      <c r="O24" s="392"/>
      <c r="P24" s="392"/>
      <c r="Q24" s="414"/>
      <c r="R24" s="392"/>
      <c r="S24" s="392"/>
      <c r="T24" s="392"/>
      <c r="U24" s="392"/>
      <c r="V24" s="392"/>
      <c r="W24" s="392"/>
      <c r="X24" s="392"/>
      <c r="Y24" s="392"/>
      <c r="Z24" s="392"/>
      <c r="AA24" s="392"/>
      <c r="AB24" s="392"/>
      <c r="AC24" s="414"/>
      <c r="AD24" s="392"/>
      <c r="AE24" s="392"/>
      <c r="AF24" s="392"/>
      <c r="AG24" s="392"/>
      <c r="AH24" s="392"/>
      <c r="AI24" s="392"/>
      <c r="AJ24" s="392"/>
      <c r="AK24" s="392"/>
      <c r="AL24" s="392"/>
      <c r="AM24" s="392"/>
      <c r="AN24" s="392"/>
      <c r="AO24" s="392"/>
      <c r="AP24" s="392"/>
      <c r="AQ24" s="414"/>
      <c r="AR24" s="392"/>
      <c r="AS24" s="392"/>
      <c r="AT24" s="392"/>
      <c r="AU24" s="392"/>
      <c r="AV24" s="392"/>
      <c r="AW24" s="392"/>
      <c r="AX24" s="392"/>
      <c r="AY24" s="392"/>
      <c r="AZ24" s="392"/>
      <c r="BA24" s="392"/>
      <c r="BB24" s="414"/>
      <c r="BC24" s="395"/>
      <c r="BD24" s="394" t="s">
        <v>8</v>
      </c>
      <c r="BE24" s="234"/>
      <c r="BF24" s="418"/>
    </row>
    <row r="25" spans="1:58" s="13" customFormat="1" x14ac:dyDescent="0.2">
      <c r="A25" s="124"/>
      <c r="B25" s="129"/>
      <c r="C25" s="126"/>
      <c r="D25" s="126"/>
      <c r="E25" s="126"/>
      <c r="F25" s="106">
        <v>50</v>
      </c>
      <c r="G25" s="107"/>
      <c r="H25" s="107"/>
      <c r="I25" s="107"/>
      <c r="J25" s="107"/>
      <c r="K25" s="107"/>
      <c r="L25" s="107"/>
      <c r="M25" s="107"/>
      <c r="N25" s="107"/>
      <c r="O25" s="108"/>
      <c r="P25" s="107"/>
      <c r="Q25" s="192">
        <f>SUM(F25:P25)</f>
        <v>50</v>
      </c>
      <c r="R25" s="107"/>
      <c r="S25" s="107"/>
      <c r="T25" s="107"/>
      <c r="U25" s="107"/>
      <c r="V25" s="107"/>
      <c r="W25" s="107"/>
      <c r="X25" s="108"/>
      <c r="Y25" s="107"/>
      <c r="Z25" s="107"/>
      <c r="AA25" s="107"/>
      <c r="AB25" s="107"/>
      <c r="AC25" s="192">
        <f>SUM(R25:AB25)</f>
        <v>0</v>
      </c>
      <c r="AD25" s="107"/>
      <c r="AE25" s="108"/>
      <c r="AF25" s="107"/>
      <c r="AG25" s="107"/>
      <c r="AH25" s="107"/>
      <c r="AI25" s="107"/>
      <c r="AJ25" s="107"/>
      <c r="AK25" s="107"/>
      <c r="AL25" s="107"/>
      <c r="AM25" s="107"/>
      <c r="AN25" s="107"/>
      <c r="AO25" s="107"/>
      <c r="AP25" s="108"/>
      <c r="AQ25" s="192">
        <f>SUM(AD25:AP25)</f>
        <v>0</v>
      </c>
      <c r="AR25" s="107"/>
      <c r="AS25" s="107"/>
      <c r="AT25" s="107"/>
      <c r="AU25" s="107"/>
      <c r="AV25" s="107"/>
      <c r="AW25" s="107"/>
      <c r="AX25" s="107"/>
      <c r="AY25" s="107"/>
      <c r="AZ25" s="107"/>
      <c r="BA25" s="107"/>
      <c r="BB25" s="192">
        <f>SUM(AR25:BA25)</f>
        <v>0</v>
      </c>
      <c r="BC25" s="217"/>
      <c r="BD25" s="201">
        <f t="shared" ref="BD25:BD29" si="6">SUM(Q25+AC25+AQ25+BB25)</f>
        <v>50</v>
      </c>
      <c r="BE25" s="234"/>
      <c r="BF25" s="417"/>
    </row>
    <row r="26" spans="1:58" s="13" customFormat="1" x14ac:dyDescent="0.2">
      <c r="A26" s="124"/>
      <c r="B26" s="129"/>
      <c r="C26" s="126"/>
      <c r="D26" s="126"/>
      <c r="E26" s="126"/>
      <c r="F26" s="106"/>
      <c r="G26" s="107"/>
      <c r="H26" s="107"/>
      <c r="I26" s="107"/>
      <c r="J26" s="107"/>
      <c r="K26" s="107"/>
      <c r="L26" s="107"/>
      <c r="M26" s="107"/>
      <c r="N26" s="107"/>
      <c r="O26" s="108"/>
      <c r="P26" s="107"/>
      <c r="Q26" s="192">
        <f>SUM(F26:P26)</f>
        <v>0</v>
      </c>
      <c r="R26" s="107"/>
      <c r="S26" s="107"/>
      <c r="T26" s="107"/>
      <c r="U26" s="107"/>
      <c r="V26" s="107"/>
      <c r="W26" s="107"/>
      <c r="X26" s="108"/>
      <c r="Y26" s="107"/>
      <c r="Z26" s="107"/>
      <c r="AA26" s="107"/>
      <c r="AB26" s="107"/>
      <c r="AC26" s="192">
        <f>SUM(R26:AB26)</f>
        <v>0</v>
      </c>
      <c r="AD26" s="107"/>
      <c r="AE26" s="108"/>
      <c r="AF26" s="107"/>
      <c r="AG26" s="107"/>
      <c r="AH26" s="107"/>
      <c r="AI26" s="107"/>
      <c r="AJ26" s="107"/>
      <c r="AK26" s="107"/>
      <c r="AL26" s="107"/>
      <c r="AM26" s="107"/>
      <c r="AN26" s="107"/>
      <c r="AO26" s="107"/>
      <c r="AP26" s="108"/>
      <c r="AQ26" s="192">
        <f>SUM(AD26:AP26)</f>
        <v>0</v>
      </c>
      <c r="AR26" s="107"/>
      <c r="AS26" s="107"/>
      <c r="AT26" s="107"/>
      <c r="AU26" s="107"/>
      <c r="AV26" s="107"/>
      <c r="AW26" s="107"/>
      <c r="AX26" s="107"/>
      <c r="AY26" s="107"/>
      <c r="AZ26" s="107"/>
      <c r="BA26" s="107"/>
      <c r="BB26" s="192">
        <f>SUM(AR26:BA26)</f>
        <v>0</v>
      </c>
      <c r="BC26" s="217"/>
      <c r="BD26" s="201">
        <f t="shared" si="6"/>
        <v>0</v>
      </c>
      <c r="BE26" s="234"/>
      <c r="BF26" s="417"/>
    </row>
    <row r="27" spans="1:58" s="13" customFormat="1" x14ac:dyDescent="0.2">
      <c r="A27" s="124"/>
      <c r="B27" s="129"/>
      <c r="C27" s="126"/>
      <c r="D27" s="126"/>
      <c r="E27" s="126"/>
      <c r="F27" s="112"/>
      <c r="G27" s="113"/>
      <c r="H27" s="113"/>
      <c r="I27" s="113"/>
      <c r="J27" s="113"/>
      <c r="K27" s="113"/>
      <c r="L27" s="113"/>
      <c r="M27" s="113"/>
      <c r="N27" s="113"/>
      <c r="O27" s="114"/>
      <c r="P27" s="113"/>
      <c r="Q27" s="192">
        <f>SUM(F27:P27)</f>
        <v>0</v>
      </c>
      <c r="R27" s="113"/>
      <c r="S27" s="113"/>
      <c r="T27" s="113"/>
      <c r="U27" s="113"/>
      <c r="V27" s="113"/>
      <c r="W27" s="113"/>
      <c r="X27" s="114"/>
      <c r="Y27" s="113"/>
      <c r="Z27" s="113"/>
      <c r="AA27" s="113"/>
      <c r="AB27" s="113"/>
      <c r="AC27" s="192">
        <f>SUM(R27:AB27)</f>
        <v>0</v>
      </c>
      <c r="AD27" s="113"/>
      <c r="AE27" s="114"/>
      <c r="AF27" s="113"/>
      <c r="AG27" s="113"/>
      <c r="AH27" s="113"/>
      <c r="AI27" s="113"/>
      <c r="AJ27" s="113"/>
      <c r="AK27" s="113"/>
      <c r="AL27" s="113"/>
      <c r="AM27" s="113"/>
      <c r="AN27" s="113"/>
      <c r="AO27" s="113"/>
      <c r="AP27" s="114"/>
      <c r="AQ27" s="192">
        <f>SUM(AD27:AP27)</f>
        <v>0</v>
      </c>
      <c r="AR27" s="113"/>
      <c r="AS27" s="113"/>
      <c r="AT27" s="113"/>
      <c r="AU27" s="113"/>
      <c r="AV27" s="113"/>
      <c r="AW27" s="113"/>
      <c r="AX27" s="113"/>
      <c r="AY27" s="113"/>
      <c r="AZ27" s="113"/>
      <c r="BA27" s="113"/>
      <c r="BB27" s="192">
        <f>SUM(AR27:BA27)</f>
        <v>0</v>
      </c>
      <c r="BC27" s="219"/>
      <c r="BD27" s="201">
        <f t="shared" si="6"/>
        <v>0</v>
      </c>
      <c r="BE27" s="234"/>
      <c r="BF27" s="417"/>
    </row>
    <row r="28" spans="1:58" s="13" customFormat="1" x14ac:dyDescent="0.2">
      <c r="A28" s="124"/>
      <c r="B28" s="129"/>
      <c r="C28" s="126"/>
      <c r="D28" s="126"/>
      <c r="E28" s="126"/>
      <c r="F28" s="112"/>
      <c r="G28" s="113"/>
      <c r="H28" s="113"/>
      <c r="I28" s="113"/>
      <c r="J28" s="113"/>
      <c r="K28" s="113"/>
      <c r="L28" s="113"/>
      <c r="M28" s="113"/>
      <c r="N28" s="113"/>
      <c r="O28" s="114"/>
      <c r="P28" s="113"/>
      <c r="Q28" s="192">
        <f>SUM(F28:P28)</f>
        <v>0</v>
      </c>
      <c r="R28" s="113"/>
      <c r="S28" s="113"/>
      <c r="T28" s="113"/>
      <c r="U28" s="113"/>
      <c r="V28" s="113"/>
      <c r="W28" s="113"/>
      <c r="X28" s="114"/>
      <c r="Y28" s="113"/>
      <c r="Z28" s="113"/>
      <c r="AA28" s="113"/>
      <c r="AB28" s="113"/>
      <c r="AC28" s="192">
        <f>SUM(R28:AB28)</f>
        <v>0</v>
      </c>
      <c r="AD28" s="113"/>
      <c r="AE28" s="114"/>
      <c r="AF28" s="113"/>
      <c r="AG28" s="113"/>
      <c r="AH28" s="113"/>
      <c r="AI28" s="113"/>
      <c r="AJ28" s="113"/>
      <c r="AK28" s="113"/>
      <c r="AL28" s="113"/>
      <c r="AM28" s="113"/>
      <c r="AN28" s="113"/>
      <c r="AO28" s="113"/>
      <c r="AP28" s="114"/>
      <c r="AQ28" s="192">
        <f>SUM(AD28:AP28)</f>
        <v>0</v>
      </c>
      <c r="AR28" s="113"/>
      <c r="AS28" s="113"/>
      <c r="AT28" s="113"/>
      <c r="AU28" s="113"/>
      <c r="AV28" s="113"/>
      <c r="AW28" s="113"/>
      <c r="AX28" s="113"/>
      <c r="AY28" s="113"/>
      <c r="AZ28" s="113"/>
      <c r="BA28" s="113"/>
      <c r="BB28" s="192">
        <f>SUM(AR28:BA28)</f>
        <v>0</v>
      </c>
      <c r="BC28" s="219"/>
      <c r="BD28" s="201">
        <f t="shared" si="6"/>
        <v>0</v>
      </c>
      <c r="BE28" s="234"/>
      <c r="BF28" s="417"/>
    </row>
    <row r="29" spans="1:58" s="13" customFormat="1" x14ac:dyDescent="0.2">
      <c r="A29" s="124"/>
      <c r="B29" s="129"/>
      <c r="C29" s="126"/>
      <c r="D29" s="126"/>
      <c r="E29" s="126"/>
      <c r="F29" s="112"/>
      <c r="G29" s="113"/>
      <c r="H29" s="113"/>
      <c r="I29" s="113"/>
      <c r="J29" s="113"/>
      <c r="K29" s="113"/>
      <c r="L29" s="113"/>
      <c r="M29" s="113"/>
      <c r="N29" s="113"/>
      <c r="O29" s="114"/>
      <c r="P29" s="113"/>
      <c r="Q29" s="192">
        <f>SUM(F29:P29)</f>
        <v>0</v>
      </c>
      <c r="R29" s="113"/>
      <c r="S29" s="113"/>
      <c r="T29" s="113"/>
      <c r="U29" s="113"/>
      <c r="V29" s="113"/>
      <c r="W29" s="113"/>
      <c r="X29" s="114"/>
      <c r="Y29" s="113"/>
      <c r="Z29" s="113"/>
      <c r="AA29" s="113"/>
      <c r="AB29" s="113"/>
      <c r="AC29" s="192">
        <f>SUM(R29:AB29)</f>
        <v>0</v>
      </c>
      <c r="AD29" s="113"/>
      <c r="AE29" s="114"/>
      <c r="AF29" s="113"/>
      <c r="AG29" s="113"/>
      <c r="AH29" s="113"/>
      <c r="AI29" s="113"/>
      <c r="AJ29" s="113"/>
      <c r="AK29" s="113"/>
      <c r="AL29" s="113"/>
      <c r="AM29" s="113"/>
      <c r="AN29" s="113"/>
      <c r="AO29" s="113"/>
      <c r="AP29" s="114"/>
      <c r="AQ29" s="192">
        <f>SUM(AD29:AP29)</f>
        <v>0</v>
      </c>
      <c r="AR29" s="113"/>
      <c r="AS29" s="113"/>
      <c r="AT29" s="113"/>
      <c r="AU29" s="113"/>
      <c r="AV29" s="113"/>
      <c r="AW29" s="113"/>
      <c r="AX29" s="113"/>
      <c r="AY29" s="113"/>
      <c r="AZ29" s="113"/>
      <c r="BA29" s="113"/>
      <c r="BB29" s="192">
        <f>SUM(AR29:BA29)</f>
        <v>0</v>
      </c>
      <c r="BC29" s="219"/>
      <c r="BD29" s="201">
        <f t="shared" si="6"/>
        <v>0</v>
      </c>
      <c r="BE29" s="234"/>
      <c r="BF29" s="417"/>
    </row>
    <row r="30" spans="1:58" s="13" customFormat="1" ht="15.75" thickBot="1" x14ac:dyDescent="0.3">
      <c r="A30" s="436" t="s">
        <v>1</v>
      </c>
      <c r="B30" s="154"/>
      <c r="C30" s="155"/>
      <c r="D30" s="155"/>
      <c r="E30" s="155"/>
      <c r="F30" s="109"/>
      <c r="G30" s="110"/>
      <c r="H30" s="110"/>
      <c r="I30" s="110"/>
      <c r="J30" s="110"/>
      <c r="K30" s="110"/>
      <c r="L30" s="110"/>
      <c r="M30" s="110"/>
      <c r="N30" s="110"/>
      <c r="O30" s="111"/>
      <c r="P30" s="110"/>
      <c r="Q30" s="193">
        <f>SUBTOTAL(9,Q25:Q29)</f>
        <v>50</v>
      </c>
      <c r="R30" s="110"/>
      <c r="S30" s="110"/>
      <c r="T30" s="110"/>
      <c r="U30" s="110"/>
      <c r="V30" s="110"/>
      <c r="W30" s="110"/>
      <c r="X30" s="111"/>
      <c r="Y30" s="110"/>
      <c r="Z30" s="110"/>
      <c r="AA30" s="110"/>
      <c r="AB30" s="110"/>
      <c r="AC30" s="193">
        <f>SUBTOTAL(9,AC25:AC29)</f>
        <v>0</v>
      </c>
      <c r="AD30" s="110"/>
      <c r="AE30" s="111"/>
      <c r="AF30" s="110"/>
      <c r="AG30" s="110"/>
      <c r="AH30" s="110"/>
      <c r="AI30" s="110"/>
      <c r="AJ30" s="110"/>
      <c r="AK30" s="110"/>
      <c r="AL30" s="110"/>
      <c r="AM30" s="110"/>
      <c r="AN30" s="110"/>
      <c r="AO30" s="110"/>
      <c r="AP30" s="111"/>
      <c r="AQ30" s="193">
        <f>SUBTOTAL(9,AQ25:AQ29)</f>
        <v>0</v>
      </c>
      <c r="AR30" s="110"/>
      <c r="AS30" s="110"/>
      <c r="AT30" s="110"/>
      <c r="AU30" s="110"/>
      <c r="AV30" s="110"/>
      <c r="AW30" s="110"/>
      <c r="AX30" s="110"/>
      <c r="AY30" s="110"/>
      <c r="AZ30" s="110"/>
      <c r="BA30" s="110"/>
      <c r="BB30" s="193">
        <f>SUBTOTAL(9,BB25:BB29)</f>
        <v>0</v>
      </c>
      <c r="BC30" s="220"/>
      <c r="BD30" s="202">
        <f>SUBTOTAL(9,BD25:BD29)</f>
        <v>50</v>
      </c>
      <c r="BE30" s="236">
        <f>'totaal BOL niv 4 4 jr'!C21</f>
        <v>0</v>
      </c>
      <c r="BF30" s="417"/>
    </row>
    <row r="31" spans="1:58" s="13" customFormat="1" ht="15" thickTop="1" x14ac:dyDescent="0.2">
      <c r="A31" s="437" t="str">
        <f>'totaal BOL niv 4 4 jr'!B22</f>
        <v>1d Thema 3: Voortplanting</v>
      </c>
      <c r="B31" s="153"/>
      <c r="C31" s="390"/>
      <c r="D31" s="390"/>
      <c r="E31" s="390"/>
      <c r="F31" s="391"/>
      <c r="G31" s="392"/>
      <c r="H31" s="392"/>
      <c r="I31" s="392"/>
      <c r="J31" s="392"/>
      <c r="K31" s="392"/>
      <c r="L31" s="392"/>
      <c r="M31" s="392"/>
      <c r="N31" s="392"/>
      <c r="O31" s="392"/>
      <c r="P31" s="392"/>
      <c r="Q31" s="414"/>
      <c r="R31" s="392"/>
      <c r="S31" s="392"/>
      <c r="T31" s="392"/>
      <c r="U31" s="392"/>
      <c r="V31" s="392"/>
      <c r="W31" s="392"/>
      <c r="X31" s="392"/>
      <c r="Y31" s="392"/>
      <c r="Z31" s="392"/>
      <c r="AA31" s="392"/>
      <c r="AB31" s="392"/>
      <c r="AC31" s="414"/>
      <c r="AD31" s="392"/>
      <c r="AE31" s="392"/>
      <c r="AF31" s="392"/>
      <c r="AG31" s="392"/>
      <c r="AH31" s="392"/>
      <c r="AI31" s="392"/>
      <c r="AJ31" s="392"/>
      <c r="AK31" s="392"/>
      <c r="AL31" s="392"/>
      <c r="AM31" s="392"/>
      <c r="AN31" s="392"/>
      <c r="AO31" s="392"/>
      <c r="AP31" s="392"/>
      <c r="AQ31" s="414"/>
      <c r="AR31" s="392"/>
      <c r="AS31" s="392"/>
      <c r="AT31" s="392"/>
      <c r="AU31" s="392"/>
      <c r="AV31" s="392"/>
      <c r="AW31" s="392"/>
      <c r="AX31" s="392"/>
      <c r="AY31" s="392"/>
      <c r="AZ31" s="392"/>
      <c r="BA31" s="392"/>
      <c r="BB31" s="414"/>
      <c r="BC31" s="395"/>
      <c r="BD31" s="394" t="s">
        <v>8</v>
      </c>
      <c r="BE31" s="234"/>
      <c r="BF31" s="418"/>
    </row>
    <row r="32" spans="1:58" s="13" customFormat="1" x14ac:dyDescent="0.2">
      <c r="A32" s="124"/>
      <c r="B32" s="129"/>
      <c r="C32" s="126"/>
      <c r="D32" s="126"/>
      <c r="E32" s="126"/>
      <c r="F32" s="106">
        <v>60</v>
      </c>
      <c r="G32" s="107"/>
      <c r="H32" s="107"/>
      <c r="I32" s="107"/>
      <c r="J32" s="107"/>
      <c r="K32" s="107"/>
      <c r="L32" s="107"/>
      <c r="M32" s="107"/>
      <c r="N32" s="107"/>
      <c r="O32" s="108"/>
      <c r="P32" s="107"/>
      <c r="Q32" s="192">
        <f>SUM(F32:P32)</f>
        <v>60</v>
      </c>
      <c r="R32" s="107"/>
      <c r="S32" s="107"/>
      <c r="T32" s="107"/>
      <c r="U32" s="107"/>
      <c r="V32" s="107"/>
      <c r="W32" s="107"/>
      <c r="X32" s="108"/>
      <c r="Y32" s="107"/>
      <c r="Z32" s="107"/>
      <c r="AA32" s="107"/>
      <c r="AB32" s="107"/>
      <c r="AC32" s="192">
        <f>SUM(R32:AB32)</f>
        <v>0</v>
      </c>
      <c r="AD32" s="107"/>
      <c r="AE32" s="108"/>
      <c r="AF32" s="107"/>
      <c r="AG32" s="107"/>
      <c r="AH32" s="107"/>
      <c r="AI32" s="107"/>
      <c r="AJ32" s="107"/>
      <c r="AK32" s="107"/>
      <c r="AL32" s="107"/>
      <c r="AM32" s="107"/>
      <c r="AN32" s="107"/>
      <c r="AO32" s="107"/>
      <c r="AP32" s="108"/>
      <c r="AQ32" s="192">
        <f>SUM(AD32:AP32)</f>
        <v>0</v>
      </c>
      <c r="AR32" s="107"/>
      <c r="AS32" s="107"/>
      <c r="AT32" s="107"/>
      <c r="AU32" s="107"/>
      <c r="AV32" s="107"/>
      <c r="AW32" s="107"/>
      <c r="AX32" s="107"/>
      <c r="AY32" s="107"/>
      <c r="AZ32" s="107"/>
      <c r="BA32" s="107"/>
      <c r="BB32" s="192">
        <f>SUM(AR32:BA32)</f>
        <v>0</v>
      </c>
      <c r="BC32" s="217"/>
      <c r="BD32" s="201">
        <f t="shared" ref="BD32:BD36" si="7">SUM(Q32+AC32+AQ32+BB32)</f>
        <v>60</v>
      </c>
      <c r="BE32" s="234"/>
      <c r="BF32" s="417"/>
    </row>
    <row r="33" spans="1:58" s="13" customFormat="1" x14ac:dyDescent="0.2">
      <c r="A33" s="124"/>
      <c r="B33" s="129"/>
      <c r="C33" s="126"/>
      <c r="D33" s="126"/>
      <c r="E33" s="126"/>
      <c r="F33" s="106"/>
      <c r="G33" s="107"/>
      <c r="H33" s="107"/>
      <c r="I33" s="107"/>
      <c r="J33" s="107"/>
      <c r="K33" s="107"/>
      <c r="L33" s="107"/>
      <c r="M33" s="107"/>
      <c r="N33" s="107"/>
      <c r="O33" s="108"/>
      <c r="P33" s="107"/>
      <c r="Q33" s="192">
        <f>SUM(F33:P33)</f>
        <v>0</v>
      </c>
      <c r="R33" s="107"/>
      <c r="S33" s="107"/>
      <c r="T33" s="107"/>
      <c r="U33" s="107"/>
      <c r="V33" s="107"/>
      <c r="W33" s="107"/>
      <c r="X33" s="108"/>
      <c r="Y33" s="107"/>
      <c r="Z33" s="107"/>
      <c r="AA33" s="107"/>
      <c r="AB33" s="107"/>
      <c r="AC33" s="192">
        <f>SUM(R33:AB33)</f>
        <v>0</v>
      </c>
      <c r="AD33" s="107"/>
      <c r="AE33" s="108"/>
      <c r="AF33" s="107"/>
      <c r="AG33" s="107"/>
      <c r="AH33" s="107"/>
      <c r="AI33" s="107"/>
      <c r="AJ33" s="107"/>
      <c r="AK33" s="107"/>
      <c r="AL33" s="107"/>
      <c r="AM33" s="107"/>
      <c r="AN33" s="107"/>
      <c r="AO33" s="107"/>
      <c r="AP33" s="108"/>
      <c r="AQ33" s="192">
        <f>SUM(AD33:AP33)</f>
        <v>0</v>
      </c>
      <c r="AR33" s="107"/>
      <c r="AS33" s="107"/>
      <c r="AT33" s="107"/>
      <c r="AU33" s="107"/>
      <c r="AV33" s="107"/>
      <c r="AW33" s="107"/>
      <c r="AX33" s="107"/>
      <c r="AY33" s="107"/>
      <c r="AZ33" s="107"/>
      <c r="BA33" s="107"/>
      <c r="BB33" s="192">
        <f>SUM(AR33:BA33)</f>
        <v>0</v>
      </c>
      <c r="BC33" s="217"/>
      <c r="BD33" s="201">
        <f t="shared" si="7"/>
        <v>0</v>
      </c>
      <c r="BE33" s="234"/>
      <c r="BF33" s="417"/>
    </row>
    <row r="34" spans="1:58" s="13" customFormat="1" x14ac:dyDescent="0.2">
      <c r="A34" s="124"/>
      <c r="B34" s="129"/>
      <c r="C34" s="126"/>
      <c r="D34" s="126"/>
      <c r="E34" s="126"/>
      <c r="F34" s="112"/>
      <c r="G34" s="113"/>
      <c r="H34" s="113"/>
      <c r="I34" s="113"/>
      <c r="J34" s="113"/>
      <c r="K34" s="113"/>
      <c r="L34" s="113"/>
      <c r="M34" s="113"/>
      <c r="N34" s="113"/>
      <c r="O34" s="114"/>
      <c r="P34" s="113"/>
      <c r="Q34" s="192">
        <f>SUM(F34:P34)</f>
        <v>0</v>
      </c>
      <c r="R34" s="113"/>
      <c r="S34" s="113"/>
      <c r="T34" s="113"/>
      <c r="U34" s="113"/>
      <c r="V34" s="113"/>
      <c r="W34" s="113"/>
      <c r="X34" s="114"/>
      <c r="Y34" s="113"/>
      <c r="Z34" s="113"/>
      <c r="AA34" s="113"/>
      <c r="AB34" s="113"/>
      <c r="AC34" s="192">
        <f>SUM(R34:AB34)</f>
        <v>0</v>
      </c>
      <c r="AD34" s="113"/>
      <c r="AE34" s="114"/>
      <c r="AF34" s="113"/>
      <c r="AG34" s="113"/>
      <c r="AH34" s="113"/>
      <c r="AI34" s="113"/>
      <c r="AJ34" s="113"/>
      <c r="AK34" s="113"/>
      <c r="AL34" s="113"/>
      <c r="AM34" s="113"/>
      <c r="AN34" s="113"/>
      <c r="AO34" s="113"/>
      <c r="AP34" s="114"/>
      <c r="AQ34" s="192">
        <f>SUM(AD34:AP34)</f>
        <v>0</v>
      </c>
      <c r="AR34" s="113"/>
      <c r="AS34" s="113"/>
      <c r="AT34" s="113"/>
      <c r="AU34" s="113"/>
      <c r="AV34" s="113"/>
      <c r="AW34" s="113"/>
      <c r="AX34" s="113"/>
      <c r="AY34" s="113"/>
      <c r="AZ34" s="113"/>
      <c r="BA34" s="113"/>
      <c r="BB34" s="192">
        <f>SUM(AR34:BA34)</f>
        <v>0</v>
      </c>
      <c r="BC34" s="219"/>
      <c r="BD34" s="201">
        <f t="shared" si="7"/>
        <v>0</v>
      </c>
      <c r="BE34" s="234"/>
      <c r="BF34" s="417"/>
    </row>
    <row r="35" spans="1:58" s="13" customFormat="1" x14ac:dyDescent="0.2">
      <c r="A35" s="124"/>
      <c r="B35" s="129"/>
      <c r="C35" s="126"/>
      <c r="D35" s="126"/>
      <c r="E35" s="126"/>
      <c r="F35" s="112"/>
      <c r="G35" s="113"/>
      <c r="H35" s="113"/>
      <c r="I35" s="113"/>
      <c r="J35" s="113"/>
      <c r="K35" s="113"/>
      <c r="L35" s="113"/>
      <c r="M35" s="113"/>
      <c r="N35" s="113"/>
      <c r="O35" s="114"/>
      <c r="P35" s="113"/>
      <c r="Q35" s="192">
        <f>SUM(F35:P35)</f>
        <v>0</v>
      </c>
      <c r="R35" s="113"/>
      <c r="S35" s="113"/>
      <c r="T35" s="113"/>
      <c r="U35" s="113"/>
      <c r="V35" s="113"/>
      <c r="W35" s="113"/>
      <c r="X35" s="114"/>
      <c r="Y35" s="113"/>
      <c r="Z35" s="113"/>
      <c r="AA35" s="113"/>
      <c r="AB35" s="113"/>
      <c r="AC35" s="192">
        <f>SUM(R35:AB35)</f>
        <v>0</v>
      </c>
      <c r="AD35" s="113"/>
      <c r="AE35" s="114"/>
      <c r="AF35" s="113"/>
      <c r="AG35" s="113"/>
      <c r="AH35" s="113"/>
      <c r="AI35" s="113"/>
      <c r="AJ35" s="113"/>
      <c r="AK35" s="113"/>
      <c r="AL35" s="113"/>
      <c r="AM35" s="113"/>
      <c r="AN35" s="113"/>
      <c r="AO35" s="113"/>
      <c r="AP35" s="114"/>
      <c r="AQ35" s="192">
        <f>SUM(AD35:AP35)</f>
        <v>0</v>
      </c>
      <c r="AR35" s="113"/>
      <c r="AS35" s="113"/>
      <c r="AT35" s="113"/>
      <c r="AU35" s="113"/>
      <c r="AV35" s="113"/>
      <c r="AW35" s="113"/>
      <c r="AX35" s="113"/>
      <c r="AY35" s="113"/>
      <c r="AZ35" s="113"/>
      <c r="BA35" s="113"/>
      <c r="BB35" s="192">
        <f>SUM(AR35:BA35)</f>
        <v>0</v>
      </c>
      <c r="BC35" s="219"/>
      <c r="BD35" s="201">
        <f t="shared" si="7"/>
        <v>0</v>
      </c>
      <c r="BE35" s="234"/>
      <c r="BF35" s="417"/>
    </row>
    <row r="36" spans="1:58" s="13" customFormat="1" x14ac:dyDescent="0.2">
      <c r="A36" s="124"/>
      <c r="B36" s="129"/>
      <c r="C36" s="126"/>
      <c r="D36" s="126"/>
      <c r="E36" s="126"/>
      <c r="F36" s="112"/>
      <c r="G36" s="113"/>
      <c r="H36" s="113"/>
      <c r="I36" s="113"/>
      <c r="J36" s="113"/>
      <c r="K36" s="113"/>
      <c r="L36" s="113"/>
      <c r="M36" s="113"/>
      <c r="N36" s="113"/>
      <c r="O36" s="114"/>
      <c r="P36" s="113"/>
      <c r="Q36" s="192">
        <f>SUM(F36:P36)</f>
        <v>0</v>
      </c>
      <c r="R36" s="113"/>
      <c r="S36" s="113"/>
      <c r="T36" s="113"/>
      <c r="U36" s="113"/>
      <c r="V36" s="113"/>
      <c r="W36" s="113"/>
      <c r="X36" s="114"/>
      <c r="Y36" s="113"/>
      <c r="Z36" s="113"/>
      <c r="AA36" s="113"/>
      <c r="AB36" s="113"/>
      <c r="AC36" s="192">
        <f>SUM(R36:AB36)</f>
        <v>0</v>
      </c>
      <c r="AD36" s="113"/>
      <c r="AE36" s="114"/>
      <c r="AF36" s="113"/>
      <c r="AG36" s="113"/>
      <c r="AH36" s="113"/>
      <c r="AI36" s="113"/>
      <c r="AJ36" s="113"/>
      <c r="AK36" s="113"/>
      <c r="AL36" s="113"/>
      <c r="AM36" s="113"/>
      <c r="AN36" s="113"/>
      <c r="AO36" s="113"/>
      <c r="AP36" s="114"/>
      <c r="AQ36" s="192">
        <f>SUM(AD36:AP36)</f>
        <v>0</v>
      </c>
      <c r="AR36" s="113"/>
      <c r="AS36" s="113"/>
      <c r="AT36" s="113"/>
      <c r="AU36" s="113"/>
      <c r="AV36" s="113"/>
      <c r="AW36" s="113"/>
      <c r="AX36" s="113"/>
      <c r="AY36" s="113"/>
      <c r="AZ36" s="113"/>
      <c r="BA36" s="113"/>
      <c r="BB36" s="192">
        <f>SUM(AR36:BA36)</f>
        <v>0</v>
      </c>
      <c r="BC36" s="219"/>
      <c r="BD36" s="201">
        <f t="shared" si="7"/>
        <v>0</v>
      </c>
      <c r="BE36" s="234"/>
      <c r="BF36" s="417"/>
    </row>
    <row r="37" spans="1:58" s="13" customFormat="1" ht="15.75" thickBot="1" x14ac:dyDescent="0.3">
      <c r="A37" s="436" t="s">
        <v>1</v>
      </c>
      <c r="B37" s="154"/>
      <c r="C37" s="155"/>
      <c r="D37" s="155"/>
      <c r="E37" s="155"/>
      <c r="F37" s="109"/>
      <c r="G37" s="110"/>
      <c r="H37" s="110"/>
      <c r="I37" s="110"/>
      <c r="J37" s="110"/>
      <c r="K37" s="110"/>
      <c r="L37" s="110"/>
      <c r="M37" s="110"/>
      <c r="N37" s="110"/>
      <c r="O37" s="111"/>
      <c r="P37" s="110"/>
      <c r="Q37" s="193">
        <f>SUBTOTAL(9,Q32:Q36)</f>
        <v>60</v>
      </c>
      <c r="R37" s="110"/>
      <c r="S37" s="110"/>
      <c r="T37" s="110"/>
      <c r="U37" s="110"/>
      <c r="V37" s="110"/>
      <c r="W37" s="110"/>
      <c r="X37" s="111"/>
      <c r="Y37" s="110"/>
      <c r="Z37" s="110"/>
      <c r="AA37" s="110"/>
      <c r="AB37" s="110"/>
      <c r="AC37" s="193">
        <f>SUBTOTAL(9,AC32:AC36)</f>
        <v>0</v>
      </c>
      <c r="AD37" s="110"/>
      <c r="AE37" s="111"/>
      <c r="AF37" s="110"/>
      <c r="AG37" s="110"/>
      <c r="AH37" s="110"/>
      <c r="AI37" s="110"/>
      <c r="AJ37" s="110"/>
      <c r="AK37" s="110"/>
      <c r="AL37" s="110"/>
      <c r="AM37" s="110"/>
      <c r="AN37" s="110"/>
      <c r="AO37" s="110"/>
      <c r="AP37" s="111"/>
      <c r="AQ37" s="193">
        <f>SUBTOTAL(9,AQ32:AQ36)</f>
        <v>0</v>
      </c>
      <c r="AR37" s="110"/>
      <c r="AS37" s="110"/>
      <c r="AT37" s="110"/>
      <c r="AU37" s="110"/>
      <c r="AV37" s="110"/>
      <c r="AW37" s="110"/>
      <c r="AX37" s="110"/>
      <c r="AY37" s="110"/>
      <c r="AZ37" s="110"/>
      <c r="BA37" s="110"/>
      <c r="BB37" s="193">
        <f>SUBTOTAL(9,BB32:BB36)</f>
        <v>0</v>
      </c>
      <c r="BC37" s="220"/>
      <c r="BD37" s="202">
        <f>SUBTOTAL(9,BD32:BD36)</f>
        <v>60</v>
      </c>
      <c r="BE37" s="236">
        <f>'totaal BOL niv 4 4 jr'!C22</f>
        <v>0</v>
      </c>
      <c r="BF37" s="417"/>
    </row>
    <row r="38" spans="1:58" s="13" customFormat="1" ht="15" thickTop="1" x14ac:dyDescent="0.2">
      <c r="A38" s="437" t="str">
        <f>'totaal BOL niv 4 4 jr'!B23</f>
        <v>1e Thema 4: Dierentuin</v>
      </c>
      <c r="B38" s="153"/>
      <c r="C38" s="390"/>
      <c r="D38" s="390"/>
      <c r="E38" s="390"/>
      <c r="F38" s="391"/>
      <c r="G38" s="392"/>
      <c r="H38" s="392"/>
      <c r="I38" s="392"/>
      <c r="J38" s="392"/>
      <c r="K38" s="392"/>
      <c r="L38" s="392"/>
      <c r="M38" s="392"/>
      <c r="N38" s="392"/>
      <c r="O38" s="392"/>
      <c r="P38" s="392"/>
      <c r="Q38" s="414"/>
      <c r="R38" s="392"/>
      <c r="S38" s="392"/>
      <c r="T38" s="392"/>
      <c r="U38" s="392"/>
      <c r="V38" s="392"/>
      <c r="W38" s="392"/>
      <c r="X38" s="392"/>
      <c r="Y38" s="392"/>
      <c r="Z38" s="392"/>
      <c r="AA38" s="392"/>
      <c r="AB38" s="392"/>
      <c r="AC38" s="414"/>
      <c r="AD38" s="392"/>
      <c r="AE38" s="392"/>
      <c r="AF38" s="392"/>
      <c r="AG38" s="392"/>
      <c r="AH38" s="392"/>
      <c r="AI38" s="392"/>
      <c r="AJ38" s="392"/>
      <c r="AK38" s="392"/>
      <c r="AL38" s="392"/>
      <c r="AM38" s="392"/>
      <c r="AN38" s="392"/>
      <c r="AO38" s="392"/>
      <c r="AP38" s="392"/>
      <c r="AQ38" s="414"/>
      <c r="AR38" s="392"/>
      <c r="AS38" s="392"/>
      <c r="AT38" s="392"/>
      <c r="AU38" s="392"/>
      <c r="AV38" s="392"/>
      <c r="AW38" s="392"/>
      <c r="AX38" s="392"/>
      <c r="AY38" s="392"/>
      <c r="AZ38" s="392"/>
      <c r="BA38" s="392"/>
      <c r="BB38" s="414"/>
      <c r="BC38" s="395"/>
      <c r="BD38" s="394" t="s">
        <v>8</v>
      </c>
      <c r="BE38" s="234"/>
      <c r="BF38" s="418"/>
    </row>
    <row r="39" spans="1:58" s="13" customFormat="1" x14ac:dyDescent="0.2">
      <c r="A39" s="124"/>
      <c r="B39" s="129"/>
      <c r="C39" s="126"/>
      <c r="D39" s="126"/>
      <c r="E39" s="126"/>
      <c r="F39" s="106">
        <v>80</v>
      </c>
      <c r="G39" s="107"/>
      <c r="H39" s="107"/>
      <c r="I39" s="107"/>
      <c r="J39" s="107"/>
      <c r="K39" s="107"/>
      <c r="L39" s="107"/>
      <c r="M39" s="107"/>
      <c r="N39" s="107"/>
      <c r="O39" s="108"/>
      <c r="P39" s="107"/>
      <c r="Q39" s="192">
        <f>SUM(F39:P39)</f>
        <v>80</v>
      </c>
      <c r="R39" s="107"/>
      <c r="S39" s="107"/>
      <c r="T39" s="107"/>
      <c r="U39" s="107"/>
      <c r="V39" s="107"/>
      <c r="W39" s="107"/>
      <c r="X39" s="108"/>
      <c r="Y39" s="107"/>
      <c r="Z39" s="107"/>
      <c r="AA39" s="107"/>
      <c r="AB39" s="107"/>
      <c r="AC39" s="192">
        <f>SUM(R39:AB39)</f>
        <v>0</v>
      </c>
      <c r="AD39" s="107"/>
      <c r="AE39" s="108"/>
      <c r="AF39" s="107"/>
      <c r="AG39" s="107"/>
      <c r="AH39" s="107"/>
      <c r="AI39" s="107"/>
      <c r="AJ39" s="107"/>
      <c r="AK39" s="107"/>
      <c r="AL39" s="107"/>
      <c r="AM39" s="107"/>
      <c r="AN39" s="107"/>
      <c r="AO39" s="107"/>
      <c r="AP39" s="108"/>
      <c r="AQ39" s="192">
        <f>SUM(AD39:AP39)</f>
        <v>0</v>
      </c>
      <c r="AR39" s="107"/>
      <c r="AS39" s="107"/>
      <c r="AT39" s="107"/>
      <c r="AU39" s="107"/>
      <c r="AV39" s="107"/>
      <c r="AW39" s="107"/>
      <c r="AX39" s="107"/>
      <c r="AY39" s="107"/>
      <c r="AZ39" s="107"/>
      <c r="BA39" s="107"/>
      <c r="BB39" s="192">
        <f>SUM(AR39:BA39)</f>
        <v>0</v>
      </c>
      <c r="BC39" s="217"/>
      <c r="BD39" s="201">
        <f t="shared" ref="BD39:BD43" si="8">SUM(Q39+AC39+AQ39+BB39)</f>
        <v>80</v>
      </c>
      <c r="BE39" s="234"/>
      <c r="BF39" s="417"/>
    </row>
    <row r="40" spans="1:58" s="13" customFormat="1" x14ac:dyDescent="0.2">
      <c r="A40" s="124"/>
      <c r="B40" s="129"/>
      <c r="C40" s="126"/>
      <c r="D40" s="126"/>
      <c r="E40" s="126"/>
      <c r="F40" s="106"/>
      <c r="G40" s="107"/>
      <c r="H40" s="107"/>
      <c r="I40" s="107"/>
      <c r="J40" s="107"/>
      <c r="K40" s="107"/>
      <c r="L40" s="107"/>
      <c r="M40" s="107"/>
      <c r="N40" s="107"/>
      <c r="O40" s="108"/>
      <c r="P40" s="107"/>
      <c r="Q40" s="192">
        <f>SUM(F40:P40)</f>
        <v>0</v>
      </c>
      <c r="R40" s="107"/>
      <c r="S40" s="107"/>
      <c r="T40" s="107"/>
      <c r="U40" s="107"/>
      <c r="V40" s="107"/>
      <c r="W40" s="107"/>
      <c r="X40" s="108"/>
      <c r="Y40" s="107"/>
      <c r="Z40" s="107"/>
      <c r="AA40" s="107"/>
      <c r="AB40" s="107"/>
      <c r="AC40" s="192">
        <f>SUM(R40:AB40)</f>
        <v>0</v>
      </c>
      <c r="AD40" s="107"/>
      <c r="AE40" s="108"/>
      <c r="AF40" s="107"/>
      <c r="AG40" s="107"/>
      <c r="AH40" s="107"/>
      <c r="AI40" s="107"/>
      <c r="AJ40" s="107"/>
      <c r="AK40" s="107"/>
      <c r="AL40" s="107"/>
      <c r="AM40" s="107"/>
      <c r="AN40" s="107"/>
      <c r="AO40" s="107"/>
      <c r="AP40" s="108"/>
      <c r="AQ40" s="192">
        <f>SUM(AD40:AP40)</f>
        <v>0</v>
      </c>
      <c r="AR40" s="107"/>
      <c r="AS40" s="107"/>
      <c r="AT40" s="107"/>
      <c r="AU40" s="107"/>
      <c r="AV40" s="107"/>
      <c r="AW40" s="107"/>
      <c r="AX40" s="107"/>
      <c r="AY40" s="107"/>
      <c r="AZ40" s="107"/>
      <c r="BA40" s="107"/>
      <c r="BB40" s="192">
        <f>SUM(AR40:BA40)</f>
        <v>0</v>
      </c>
      <c r="BC40" s="217"/>
      <c r="BD40" s="201">
        <f t="shared" si="8"/>
        <v>0</v>
      </c>
      <c r="BE40" s="234"/>
      <c r="BF40" s="417"/>
    </row>
    <row r="41" spans="1:58" s="13" customFormat="1" x14ac:dyDescent="0.2">
      <c r="A41" s="124"/>
      <c r="B41" s="129"/>
      <c r="C41" s="126"/>
      <c r="D41" s="126"/>
      <c r="E41" s="126"/>
      <c r="F41" s="112"/>
      <c r="G41" s="113"/>
      <c r="H41" s="113"/>
      <c r="I41" s="113"/>
      <c r="J41" s="113"/>
      <c r="K41" s="113"/>
      <c r="L41" s="113"/>
      <c r="M41" s="113"/>
      <c r="N41" s="113"/>
      <c r="O41" s="114"/>
      <c r="P41" s="113"/>
      <c r="Q41" s="192">
        <f>SUM(F41:P41)</f>
        <v>0</v>
      </c>
      <c r="R41" s="113"/>
      <c r="S41" s="113"/>
      <c r="T41" s="113"/>
      <c r="U41" s="113"/>
      <c r="V41" s="113"/>
      <c r="W41" s="113"/>
      <c r="X41" s="114"/>
      <c r="Y41" s="113"/>
      <c r="Z41" s="113"/>
      <c r="AA41" s="113"/>
      <c r="AB41" s="113"/>
      <c r="AC41" s="192">
        <f>SUM(R41:AB41)</f>
        <v>0</v>
      </c>
      <c r="AD41" s="113"/>
      <c r="AE41" s="114"/>
      <c r="AF41" s="113"/>
      <c r="AG41" s="113"/>
      <c r="AH41" s="113"/>
      <c r="AI41" s="113"/>
      <c r="AJ41" s="113"/>
      <c r="AK41" s="113"/>
      <c r="AL41" s="113"/>
      <c r="AM41" s="113"/>
      <c r="AN41" s="113"/>
      <c r="AO41" s="113"/>
      <c r="AP41" s="114"/>
      <c r="AQ41" s="192">
        <f>SUM(AD41:AP41)</f>
        <v>0</v>
      </c>
      <c r="AR41" s="113"/>
      <c r="AS41" s="113"/>
      <c r="AT41" s="113"/>
      <c r="AU41" s="113"/>
      <c r="AV41" s="113"/>
      <c r="AW41" s="113"/>
      <c r="AX41" s="113"/>
      <c r="AY41" s="113"/>
      <c r="AZ41" s="113"/>
      <c r="BA41" s="113"/>
      <c r="BB41" s="192">
        <f>SUM(AR41:BA41)</f>
        <v>0</v>
      </c>
      <c r="BC41" s="219"/>
      <c r="BD41" s="201">
        <f t="shared" si="8"/>
        <v>0</v>
      </c>
      <c r="BE41" s="234"/>
      <c r="BF41" s="417"/>
    </row>
    <row r="42" spans="1:58" s="13" customFormat="1" x14ac:dyDescent="0.2">
      <c r="A42" s="124"/>
      <c r="B42" s="129"/>
      <c r="C42" s="126"/>
      <c r="D42" s="126"/>
      <c r="E42" s="126"/>
      <c r="F42" s="112"/>
      <c r="G42" s="113"/>
      <c r="H42" s="113"/>
      <c r="I42" s="113"/>
      <c r="J42" s="113"/>
      <c r="K42" s="113"/>
      <c r="L42" s="113"/>
      <c r="M42" s="113"/>
      <c r="N42" s="113"/>
      <c r="O42" s="114"/>
      <c r="P42" s="113"/>
      <c r="Q42" s="192">
        <f>SUM(F42:P42)</f>
        <v>0</v>
      </c>
      <c r="R42" s="113"/>
      <c r="S42" s="113"/>
      <c r="T42" s="113"/>
      <c r="U42" s="113"/>
      <c r="V42" s="113"/>
      <c r="W42" s="113"/>
      <c r="X42" s="114"/>
      <c r="Y42" s="113"/>
      <c r="Z42" s="113"/>
      <c r="AA42" s="113"/>
      <c r="AB42" s="113"/>
      <c r="AC42" s="192">
        <f>SUM(R42:AB42)</f>
        <v>0</v>
      </c>
      <c r="AD42" s="113"/>
      <c r="AE42" s="114"/>
      <c r="AF42" s="113"/>
      <c r="AG42" s="113"/>
      <c r="AH42" s="113"/>
      <c r="AI42" s="113"/>
      <c r="AJ42" s="113"/>
      <c r="AK42" s="113"/>
      <c r="AL42" s="113"/>
      <c r="AM42" s="113"/>
      <c r="AN42" s="113"/>
      <c r="AO42" s="113"/>
      <c r="AP42" s="114"/>
      <c r="AQ42" s="192">
        <f>SUM(AD42:AP42)</f>
        <v>0</v>
      </c>
      <c r="AR42" s="113"/>
      <c r="AS42" s="113"/>
      <c r="AT42" s="113"/>
      <c r="AU42" s="113"/>
      <c r="AV42" s="113"/>
      <c r="AW42" s="113"/>
      <c r="AX42" s="113"/>
      <c r="AY42" s="113"/>
      <c r="AZ42" s="113"/>
      <c r="BA42" s="113"/>
      <c r="BB42" s="192">
        <f>SUM(AR42:BA42)</f>
        <v>0</v>
      </c>
      <c r="BC42" s="219"/>
      <c r="BD42" s="201">
        <f t="shared" si="8"/>
        <v>0</v>
      </c>
      <c r="BE42" s="234"/>
      <c r="BF42" s="417"/>
    </row>
    <row r="43" spans="1:58" s="13" customFormat="1" x14ac:dyDescent="0.2">
      <c r="A43" s="124"/>
      <c r="B43" s="129"/>
      <c r="C43" s="126"/>
      <c r="D43" s="126"/>
      <c r="E43" s="126"/>
      <c r="F43" s="112"/>
      <c r="G43" s="113"/>
      <c r="H43" s="113"/>
      <c r="I43" s="113"/>
      <c r="J43" s="113"/>
      <c r="K43" s="113"/>
      <c r="L43" s="113"/>
      <c r="M43" s="113"/>
      <c r="N43" s="113"/>
      <c r="O43" s="114"/>
      <c r="P43" s="113"/>
      <c r="Q43" s="192">
        <f>SUM(F43:P43)</f>
        <v>0</v>
      </c>
      <c r="R43" s="113"/>
      <c r="S43" s="113"/>
      <c r="T43" s="113"/>
      <c r="U43" s="113"/>
      <c r="V43" s="113"/>
      <c r="W43" s="113"/>
      <c r="X43" s="114"/>
      <c r="Y43" s="113"/>
      <c r="Z43" s="113"/>
      <c r="AA43" s="113"/>
      <c r="AB43" s="113"/>
      <c r="AC43" s="192">
        <f>SUM(R43:AB43)</f>
        <v>0</v>
      </c>
      <c r="AD43" s="113"/>
      <c r="AE43" s="114"/>
      <c r="AF43" s="113"/>
      <c r="AG43" s="113"/>
      <c r="AH43" s="113"/>
      <c r="AI43" s="113"/>
      <c r="AJ43" s="113"/>
      <c r="AK43" s="113"/>
      <c r="AL43" s="113"/>
      <c r="AM43" s="113"/>
      <c r="AN43" s="113"/>
      <c r="AO43" s="113"/>
      <c r="AP43" s="114"/>
      <c r="AQ43" s="192">
        <f>SUM(AD43:AP43)</f>
        <v>0</v>
      </c>
      <c r="AR43" s="113"/>
      <c r="AS43" s="113"/>
      <c r="AT43" s="113"/>
      <c r="AU43" s="113"/>
      <c r="AV43" s="113"/>
      <c r="AW43" s="113"/>
      <c r="AX43" s="113"/>
      <c r="AY43" s="113"/>
      <c r="AZ43" s="113"/>
      <c r="BA43" s="113"/>
      <c r="BB43" s="192">
        <f>SUM(AR43:BA43)</f>
        <v>0</v>
      </c>
      <c r="BC43" s="219"/>
      <c r="BD43" s="201">
        <f t="shared" si="8"/>
        <v>0</v>
      </c>
      <c r="BE43" s="234"/>
      <c r="BF43" s="417"/>
    </row>
    <row r="44" spans="1:58" s="13" customFormat="1" ht="15.75" thickBot="1" x14ac:dyDescent="0.3">
      <c r="A44" s="436" t="s">
        <v>1</v>
      </c>
      <c r="B44" s="154"/>
      <c r="C44" s="155"/>
      <c r="D44" s="155"/>
      <c r="E44" s="155"/>
      <c r="F44" s="109"/>
      <c r="G44" s="110"/>
      <c r="H44" s="110"/>
      <c r="I44" s="110"/>
      <c r="J44" s="110"/>
      <c r="K44" s="110"/>
      <c r="L44" s="110"/>
      <c r="M44" s="110"/>
      <c r="N44" s="110"/>
      <c r="O44" s="111"/>
      <c r="P44" s="110"/>
      <c r="Q44" s="193">
        <f>SUBTOTAL(9,Q39:Q43)</f>
        <v>80</v>
      </c>
      <c r="R44" s="110"/>
      <c r="S44" s="110"/>
      <c r="T44" s="110"/>
      <c r="U44" s="110"/>
      <c r="V44" s="110"/>
      <c r="W44" s="110"/>
      <c r="X44" s="111"/>
      <c r="Y44" s="110"/>
      <c r="Z44" s="110"/>
      <c r="AA44" s="110"/>
      <c r="AB44" s="110"/>
      <c r="AC44" s="193">
        <f>SUBTOTAL(9,AC39:AC43)</f>
        <v>0</v>
      </c>
      <c r="AD44" s="110"/>
      <c r="AE44" s="111"/>
      <c r="AF44" s="110"/>
      <c r="AG44" s="110"/>
      <c r="AH44" s="110"/>
      <c r="AI44" s="110"/>
      <c r="AJ44" s="110"/>
      <c r="AK44" s="110"/>
      <c r="AL44" s="110"/>
      <c r="AM44" s="110"/>
      <c r="AN44" s="110"/>
      <c r="AO44" s="110"/>
      <c r="AP44" s="111"/>
      <c r="AQ44" s="193">
        <f>SUBTOTAL(9,AQ39:AQ43)</f>
        <v>0</v>
      </c>
      <c r="AR44" s="110"/>
      <c r="AS44" s="110"/>
      <c r="AT44" s="110"/>
      <c r="AU44" s="110"/>
      <c r="AV44" s="110"/>
      <c r="AW44" s="110"/>
      <c r="AX44" s="110"/>
      <c r="AY44" s="110"/>
      <c r="AZ44" s="110"/>
      <c r="BA44" s="110"/>
      <c r="BB44" s="193">
        <f>SUBTOTAL(9,BB39:BB43)</f>
        <v>0</v>
      </c>
      <c r="BC44" s="220"/>
      <c r="BD44" s="202">
        <f>SUBTOTAL(9,BD39:BD43)</f>
        <v>80</v>
      </c>
      <c r="BE44" s="236">
        <f>'totaal BOL niv 4 4 jr'!C23</f>
        <v>0</v>
      </c>
      <c r="BF44" s="417"/>
    </row>
    <row r="45" spans="1:58" s="13" customFormat="1" ht="15" thickTop="1" x14ac:dyDescent="0.2">
      <c r="A45" s="437" t="str">
        <f>'totaal BOL niv 4 4 jr'!B24</f>
        <v>1f BPV-voorbereiding</v>
      </c>
      <c r="B45" s="153"/>
      <c r="C45" s="390"/>
      <c r="D45" s="390"/>
      <c r="E45" s="390"/>
      <c r="F45" s="391"/>
      <c r="G45" s="392"/>
      <c r="H45" s="392"/>
      <c r="I45" s="392"/>
      <c r="J45" s="392"/>
      <c r="K45" s="392"/>
      <c r="L45" s="392"/>
      <c r="M45" s="392"/>
      <c r="N45" s="392"/>
      <c r="O45" s="392"/>
      <c r="P45" s="392"/>
      <c r="Q45" s="414"/>
      <c r="R45" s="392"/>
      <c r="S45" s="392"/>
      <c r="T45" s="392"/>
      <c r="U45" s="392"/>
      <c r="V45" s="392"/>
      <c r="W45" s="392"/>
      <c r="X45" s="392"/>
      <c r="Y45" s="392"/>
      <c r="Z45" s="392"/>
      <c r="AA45" s="392"/>
      <c r="AB45" s="392"/>
      <c r="AC45" s="414"/>
      <c r="AD45" s="392"/>
      <c r="AE45" s="392"/>
      <c r="AF45" s="392"/>
      <c r="AG45" s="392"/>
      <c r="AH45" s="392"/>
      <c r="AI45" s="392"/>
      <c r="AJ45" s="392"/>
      <c r="AK45" s="392"/>
      <c r="AL45" s="392"/>
      <c r="AM45" s="392"/>
      <c r="AN45" s="392"/>
      <c r="AO45" s="392"/>
      <c r="AP45" s="392"/>
      <c r="AQ45" s="414"/>
      <c r="AR45" s="392"/>
      <c r="AS45" s="392"/>
      <c r="AT45" s="392"/>
      <c r="AU45" s="392"/>
      <c r="AV45" s="392"/>
      <c r="AW45" s="392"/>
      <c r="AX45" s="392"/>
      <c r="AY45" s="392"/>
      <c r="AZ45" s="392"/>
      <c r="BA45" s="392"/>
      <c r="BB45" s="414"/>
      <c r="BC45" s="395"/>
      <c r="BD45" s="394" t="s">
        <v>8</v>
      </c>
      <c r="BE45" s="234"/>
      <c r="BF45" s="418"/>
    </row>
    <row r="46" spans="1:58" s="13" customFormat="1" x14ac:dyDescent="0.2">
      <c r="A46" s="124"/>
      <c r="B46" s="129"/>
      <c r="C46" s="126"/>
      <c r="D46" s="126"/>
      <c r="E46" s="126"/>
      <c r="F46" s="106">
        <v>5</v>
      </c>
      <c r="G46" s="107"/>
      <c r="H46" s="107"/>
      <c r="I46" s="107"/>
      <c r="J46" s="107"/>
      <c r="K46" s="107"/>
      <c r="L46" s="107"/>
      <c r="M46" s="107"/>
      <c r="N46" s="107"/>
      <c r="O46" s="108"/>
      <c r="P46" s="107"/>
      <c r="Q46" s="192">
        <f>SUM(F46:P46)</f>
        <v>5</v>
      </c>
      <c r="R46" s="107"/>
      <c r="S46" s="107"/>
      <c r="T46" s="107"/>
      <c r="U46" s="107"/>
      <c r="V46" s="107"/>
      <c r="W46" s="107"/>
      <c r="X46" s="108"/>
      <c r="Y46" s="107"/>
      <c r="Z46" s="107"/>
      <c r="AA46" s="107"/>
      <c r="AB46" s="107"/>
      <c r="AC46" s="192">
        <f>SUM(R46:AB46)</f>
        <v>0</v>
      </c>
      <c r="AD46" s="107"/>
      <c r="AE46" s="108"/>
      <c r="AF46" s="107"/>
      <c r="AG46" s="107"/>
      <c r="AH46" s="107"/>
      <c r="AI46" s="107"/>
      <c r="AJ46" s="107"/>
      <c r="AK46" s="107"/>
      <c r="AL46" s="107"/>
      <c r="AM46" s="107"/>
      <c r="AN46" s="107"/>
      <c r="AO46" s="107"/>
      <c r="AP46" s="108"/>
      <c r="AQ46" s="192">
        <f>SUM(AD46:AP46)</f>
        <v>0</v>
      </c>
      <c r="AR46" s="107"/>
      <c r="AS46" s="107"/>
      <c r="AT46" s="107"/>
      <c r="AU46" s="107"/>
      <c r="AV46" s="107"/>
      <c r="AW46" s="107"/>
      <c r="AX46" s="107"/>
      <c r="AY46" s="107"/>
      <c r="AZ46" s="107"/>
      <c r="BA46" s="107"/>
      <c r="BB46" s="192">
        <f>SUM(AR46:BA46)</f>
        <v>0</v>
      </c>
      <c r="BC46" s="217"/>
      <c r="BD46" s="201">
        <f t="shared" ref="BD46:BD50" si="9">SUM(Q46+AC46+AQ46+BB46)</f>
        <v>5</v>
      </c>
      <c r="BE46" s="234"/>
      <c r="BF46" s="417"/>
    </row>
    <row r="47" spans="1:58" s="13" customFormat="1" x14ac:dyDescent="0.2">
      <c r="A47" s="124"/>
      <c r="B47" s="129"/>
      <c r="C47" s="126"/>
      <c r="D47" s="126"/>
      <c r="E47" s="126"/>
      <c r="F47" s="106"/>
      <c r="G47" s="107"/>
      <c r="H47" s="107"/>
      <c r="I47" s="107"/>
      <c r="J47" s="107"/>
      <c r="K47" s="107"/>
      <c r="L47" s="107"/>
      <c r="M47" s="107"/>
      <c r="N47" s="107"/>
      <c r="O47" s="108"/>
      <c r="P47" s="107"/>
      <c r="Q47" s="192">
        <f>SUM(F47:P47)</f>
        <v>0</v>
      </c>
      <c r="R47" s="107"/>
      <c r="S47" s="107"/>
      <c r="T47" s="107"/>
      <c r="U47" s="107"/>
      <c r="V47" s="107"/>
      <c r="W47" s="107"/>
      <c r="X47" s="108"/>
      <c r="Y47" s="107"/>
      <c r="Z47" s="107"/>
      <c r="AA47" s="107"/>
      <c r="AB47" s="107"/>
      <c r="AC47" s="192">
        <f>SUM(R47:AB47)</f>
        <v>0</v>
      </c>
      <c r="AD47" s="107"/>
      <c r="AE47" s="108"/>
      <c r="AF47" s="107"/>
      <c r="AG47" s="107"/>
      <c r="AH47" s="107"/>
      <c r="AI47" s="107"/>
      <c r="AJ47" s="107"/>
      <c r="AK47" s="107"/>
      <c r="AL47" s="107"/>
      <c r="AM47" s="107"/>
      <c r="AN47" s="107"/>
      <c r="AO47" s="107"/>
      <c r="AP47" s="108"/>
      <c r="AQ47" s="192">
        <f>SUM(AD47:AP47)</f>
        <v>0</v>
      </c>
      <c r="AR47" s="107"/>
      <c r="AS47" s="107"/>
      <c r="AT47" s="107"/>
      <c r="AU47" s="107"/>
      <c r="AV47" s="107"/>
      <c r="AW47" s="107"/>
      <c r="AX47" s="107"/>
      <c r="AY47" s="107"/>
      <c r="AZ47" s="107"/>
      <c r="BA47" s="107"/>
      <c r="BB47" s="192">
        <f>SUM(AR47:BA47)</f>
        <v>0</v>
      </c>
      <c r="BC47" s="217"/>
      <c r="BD47" s="201">
        <f t="shared" si="9"/>
        <v>0</v>
      </c>
      <c r="BE47" s="234"/>
      <c r="BF47" s="417"/>
    </row>
    <row r="48" spans="1:58" s="13" customFormat="1" x14ac:dyDescent="0.2">
      <c r="A48" s="124"/>
      <c r="B48" s="129"/>
      <c r="C48" s="126"/>
      <c r="D48" s="126"/>
      <c r="E48" s="126"/>
      <c r="F48" s="112"/>
      <c r="G48" s="113"/>
      <c r="H48" s="113"/>
      <c r="I48" s="113"/>
      <c r="J48" s="113"/>
      <c r="K48" s="113"/>
      <c r="L48" s="113"/>
      <c r="M48" s="113"/>
      <c r="N48" s="113"/>
      <c r="O48" s="114"/>
      <c r="P48" s="113"/>
      <c r="Q48" s="192">
        <f>SUM(F48:P48)</f>
        <v>0</v>
      </c>
      <c r="R48" s="113"/>
      <c r="S48" s="113"/>
      <c r="T48" s="113"/>
      <c r="U48" s="113"/>
      <c r="V48" s="113"/>
      <c r="W48" s="113"/>
      <c r="X48" s="114"/>
      <c r="Y48" s="113"/>
      <c r="Z48" s="113"/>
      <c r="AA48" s="113"/>
      <c r="AB48" s="113"/>
      <c r="AC48" s="192">
        <f>SUM(R48:AB48)</f>
        <v>0</v>
      </c>
      <c r="AD48" s="113"/>
      <c r="AE48" s="114"/>
      <c r="AF48" s="113"/>
      <c r="AG48" s="113"/>
      <c r="AH48" s="113"/>
      <c r="AI48" s="113"/>
      <c r="AJ48" s="113"/>
      <c r="AK48" s="113"/>
      <c r="AL48" s="113"/>
      <c r="AM48" s="113"/>
      <c r="AN48" s="113"/>
      <c r="AO48" s="113"/>
      <c r="AP48" s="114"/>
      <c r="AQ48" s="192">
        <f>SUM(AD48:AP48)</f>
        <v>0</v>
      </c>
      <c r="AR48" s="113"/>
      <c r="AS48" s="113"/>
      <c r="AT48" s="113"/>
      <c r="AU48" s="113"/>
      <c r="AV48" s="113"/>
      <c r="AW48" s="113"/>
      <c r="AX48" s="113"/>
      <c r="AY48" s="113"/>
      <c r="AZ48" s="113"/>
      <c r="BA48" s="113"/>
      <c r="BB48" s="192">
        <f>SUM(AR48:BA48)</f>
        <v>0</v>
      </c>
      <c r="BC48" s="219"/>
      <c r="BD48" s="201">
        <f t="shared" si="9"/>
        <v>0</v>
      </c>
      <c r="BE48" s="234"/>
      <c r="BF48" s="417"/>
    </row>
    <row r="49" spans="1:58" s="13" customFormat="1" x14ac:dyDescent="0.2">
      <c r="A49" s="124"/>
      <c r="B49" s="129"/>
      <c r="C49" s="126"/>
      <c r="D49" s="126"/>
      <c r="E49" s="126"/>
      <c r="F49" s="112"/>
      <c r="G49" s="113"/>
      <c r="H49" s="113"/>
      <c r="I49" s="113"/>
      <c r="J49" s="113"/>
      <c r="K49" s="113"/>
      <c r="L49" s="113"/>
      <c r="M49" s="113"/>
      <c r="N49" s="113"/>
      <c r="O49" s="114"/>
      <c r="P49" s="113"/>
      <c r="Q49" s="192">
        <f>SUM(F49:P49)</f>
        <v>0</v>
      </c>
      <c r="R49" s="113"/>
      <c r="S49" s="113"/>
      <c r="T49" s="113"/>
      <c r="U49" s="113"/>
      <c r="V49" s="113"/>
      <c r="W49" s="113"/>
      <c r="X49" s="114"/>
      <c r="Y49" s="113"/>
      <c r="Z49" s="113"/>
      <c r="AA49" s="113"/>
      <c r="AB49" s="113"/>
      <c r="AC49" s="192">
        <f>SUM(R49:AB49)</f>
        <v>0</v>
      </c>
      <c r="AD49" s="113"/>
      <c r="AE49" s="114"/>
      <c r="AF49" s="113"/>
      <c r="AG49" s="113"/>
      <c r="AH49" s="113"/>
      <c r="AI49" s="113"/>
      <c r="AJ49" s="113"/>
      <c r="AK49" s="113"/>
      <c r="AL49" s="113"/>
      <c r="AM49" s="113"/>
      <c r="AN49" s="113"/>
      <c r="AO49" s="113"/>
      <c r="AP49" s="114"/>
      <c r="AQ49" s="192">
        <f>SUM(AD49:AP49)</f>
        <v>0</v>
      </c>
      <c r="AR49" s="113"/>
      <c r="AS49" s="113"/>
      <c r="AT49" s="113"/>
      <c r="AU49" s="113"/>
      <c r="AV49" s="113"/>
      <c r="AW49" s="113"/>
      <c r="AX49" s="113"/>
      <c r="AY49" s="113"/>
      <c r="AZ49" s="113"/>
      <c r="BA49" s="113"/>
      <c r="BB49" s="192">
        <f>SUM(AR49:BA49)</f>
        <v>0</v>
      </c>
      <c r="BC49" s="219"/>
      <c r="BD49" s="201">
        <f t="shared" si="9"/>
        <v>0</v>
      </c>
      <c r="BE49" s="234"/>
      <c r="BF49" s="417"/>
    </row>
    <row r="50" spans="1:58" s="13" customFormat="1" x14ac:dyDescent="0.2">
      <c r="A50" s="124"/>
      <c r="B50" s="129"/>
      <c r="C50" s="126"/>
      <c r="D50" s="126"/>
      <c r="E50" s="126"/>
      <c r="F50" s="112"/>
      <c r="G50" s="113"/>
      <c r="H50" s="113"/>
      <c r="I50" s="113"/>
      <c r="J50" s="113"/>
      <c r="K50" s="113"/>
      <c r="L50" s="113"/>
      <c r="M50" s="113"/>
      <c r="N50" s="113"/>
      <c r="O50" s="114"/>
      <c r="P50" s="113"/>
      <c r="Q50" s="192">
        <f>SUM(F50:P50)</f>
        <v>0</v>
      </c>
      <c r="R50" s="113"/>
      <c r="S50" s="113"/>
      <c r="T50" s="113"/>
      <c r="U50" s="113"/>
      <c r="V50" s="113"/>
      <c r="W50" s="113"/>
      <c r="X50" s="114"/>
      <c r="Y50" s="113"/>
      <c r="Z50" s="113"/>
      <c r="AA50" s="113"/>
      <c r="AB50" s="113"/>
      <c r="AC50" s="192">
        <f>SUM(R50:AB50)</f>
        <v>0</v>
      </c>
      <c r="AD50" s="113"/>
      <c r="AE50" s="114"/>
      <c r="AF50" s="113"/>
      <c r="AG50" s="113"/>
      <c r="AH50" s="113"/>
      <c r="AI50" s="113"/>
      <c r="AJ50" s="113"/>
      <c r="AK50" s="113"/>
      <c r="AL50" s="113"/>
      <c r="AM50" s="113"/>
      <c r="AN50" s="113"/>
      <c r="AO50" s="113"/>
      <c r="AP50" s="114"/>
      <c r="AQ50" s="192">
        <f>SUM(AD50:AP50)</f>
        <v>0</v>
      </c>
      <c r="AR50" s="113"/>
      <c r="AS50" s="113"/>
      <c r="AT50" s="113"/>
      <c r="AU50" s="113"/>
      <c r="AV50" s="113"/>
      <c r="AW50" s="113"/>
      <c r="AX50" s="113"/>
      <c r="AY50" s="113"/>
      <c r="AZ50" s="113"/>
      <c r="BA50" s="113"/>
      <c r="BB50" s="192">
        <f>SUM(AR50:BA50)</f>
        <v>0</v>
      </c>
      <c r="BC50" s="219"/>
      <c r="BD50" s="201">
        <f t="shared" si="9"/>
        <v>0</v>
      </c>
      <c r="BE50" s="234"/>
      <c r="BF50" s="417"/>
    </row>
    <row r="51" spans="1:58" s="13" customFormat="1" ht="15.75" thickBot="1" x14ac:dyDescent="0.3">
      <c r="A51" s="436" t="s">
        <v>1</v>
      </c>
      <c r="B51" s="154"/>
      <c r="C51" s="155"/>
      <c r="D51" s="155"/>
      <c r="E51" s="155"/>
      <c r="F51" s="109"/>
      <c r="G51" s="110"/>
      <c r="H51" s="110"/>
      <c r="I51" s="110"/>
      <c r="J51" s="110"/>
      <c r="K51" s="110"/>
      <c r="L51" s="110"/>
      <c r="M51" s="110"/>
      <c r="N51" s="110"/>
      <c r="O51" s="111"/>
      <c r="P51" s="110"/>
      <c r="Q51" s="193">
        <f>SUBTOTAL(9,Q46:Q50)</f>
        <v>5</v>
      </c>
      <c r="R51" s="110"/>
      <c r="S51" s="110"/>
      <c r="T51" s="110"/>
      <c r="U51" s="110"/>
      <c r="V51" s="110"/>
      <c r="W51" s="110"/>
      <c r="X51" s="111"/>
      <c r="Y51" s="110"/>
      <c r="Z51" s="110"/>
      <c r="AA51" s="110"/>
      <c r="AB51" s="110"/>
      <c r="AC51" s="193">
        <f>SUBTOTAL(9,AC46:AC50)</f>
        <v>0</v>
      </c>
      <c r="AD51" s="110"/>
      <c r="AE51" s="111"/>
      <c r="AF51" s="110"/>
      <c r="AG51" s="110"/>
      <c r="AH51" s="110"/>
      <c r="AI51" s="110"/>
      <c r="AJ51" s="110"/>
      <c r="AK51" s="110"/>
      <c r="AL51" s="110"/>
      <c r="AM51" s="110"/>
      <c r="AN51" s="110"/>
      <c r="AO51" s="110"/>
      <c r="AP51" s="111"/>
      <c r="AQ51" s="193">
        <f>SUBTOTAL(9,AQ46:AQ50)</f>
        <v>0</v>
      </c>
      <c r="AR51" s="110"/>
      <c r="AS51" s="110"/>
      <c r="AT51" s="110"/>
      <c r="AU51" s="110"/>
      <c r="AV51" s="110"/>
      <c r="AW51" s="110"/>
      <c r="AX51" s="110"/>
      <c r="AY51" s="110"/>
      <c r="AZ51" s="110"/>
      <c r="BA51" s="110"/>
      <c r="BB51" s="193">
        <f>SUBTOTAL(9,BB46:BB50)</f>
        <v>0</v>
      </c>
      <c r="BC51" s="220"/>
      <c r="BD51" s="202">
        <f>SUBTOTAL(9,BD46:BD50)</f>
        <v>5</v>
      </c>
      <c r="BE51" s="236">
        <f>'totaal BOL niv 4 4 jr'!C24</f>
        <v>0</v>
      </c>
      <c r="BF51" s="417"/>
    </row>
    <row r="52" spans="1:58" s="13" customFormat="1" ht="15" thickTop="1" x14ac:dyDescent="0.2">
      <c r="A52" s="437" t="str">
        <f>'totaal BOL niv 4 4 jr'!B25</f>
        <v>1g Business Practice</v>
      </c>
      <c r="B52" s="153"/>
      <c r="C52" s="390"/>
      <c r="D52" s="390"/>
      <c r="E52" s="390"/>
      <c r="F52" s="391"/>
      <c r="G52" s="392"/>
      <c r="H52" s="392"/>
      <c r="I52" s="392"/>
      <c r="J52" s="392"/>
      <c r="K52" s="392"/>
      <c r="L52" s="392"/>
      <c r="M52" s="392"/>
      <c r="N52" s="392"/>
      <c r="O52" s="392"/>
      <c r="P52" s="392"/>
      <c r="Q52" s="414"/>
      <c r="R52" s="392"/>
      <c r="S52" s="392"/>
      <c r="T52" s="392"/>
      <c r="U52" s="392"/>
      <c r="V52" s="392"/>
      <c r="W52" s="392"/>
      <c r="X52" s="392"/>
      <c r="Y52" s="392"/>
      <c r="Z52" s="392"/>
      <c r="AA52" s="392"/>
      <c r="AB52" s="392"/>
      <c r="AC52" s="414"/>
      <c r="AD52" s="392"/>
      <c r="AE52" s="392"/>
      <c r="AF52" s="392"/>
      <c r="AG52" s="392"/>
      <c r="AH52" s="392"/>
      <c r="AI52" s="392"/>
      <c r="AJ52" s="392"/>
      <c r="AK52" s="392"/>
      <c r="AL52" s="392"/>
      <c r="AM52" s="392"/>
      <c r="AN52" s="392"/>
      <c r="AO52" s="392"/>
      <c r="AP52" s="392"/>
      <c r="AQ52" s="414"/>
      <c r="AR52" s="392"/>
      <c r="AS52" s="392"/>
      <c r="AT52" s="392"/>
      <c r="AU52" s="392"/>
      <c r="AV52" s="392"/>
      <c r="AW52" s="392"/>
      <c r="AX52" s="392"/>
      <c r="AY52" s="392"/>
      <c r="AZ52" s="392"/>
      <c r="BA52" s="392"/>
      <c r="BB52" s="414"/>
      <c r="BC52" s="395"/>
      <c r="BD52" s="394" t="s">
        <v>8</v>
      </c>
      <c r="BE52" s="234"/>
      <c r="BF52" s="418"/>
    </row>
    <row r="53" spans="1:58" s="13" customFormat="1" x14ac:dyDescent="0.2">
      <c r="A53" s="124"/>
      <c r="B53" s="129"/>
      <c r="C53" s="126"/>
      <c r="D53" s="126"/>
      <c r="E53" s="126"/>
      <c r="F53" s="106">
        <v>36</v>
      </c>
      <c r="G53" s="107"/>
      <c r="H53" s="107"/>
      <c r="I53" s="107"/>
      <c r="J53" s="107"/>
      <c r="K53" s="107"/>
      <c r="L53" s="107"/>
      <c r="M53" s="107"/>
      <c r="N53" s="107"/>
      <c r="O53" s="108"/>
      <c r="P53" s="107"/>
      <c r="Q53" s="192">
        <f>SUM(F53:P53)</f>
        <v>36</v>
      </c>
      <c r="R53" s="107"/>
      <c r="S53" s="107"/>
      <c r="T53" s="107"/>
      <c r="U53" s="107"/>
      <c r="V53" s="107"/>
      <c r="W53" s="107"/>
      <c r="X53" s="108"/>
      <c r="Y53" s="107"/>
      <c r="Z53" s="107"/>
      <c r="AA53" s="107"/>
      <c r="AB53" s="107"/>
      <c r="AC53" s="192">
        <f>SUM(R53:AB53)</f>
        <v>0</v>
      </c>
      <c r="AD53" s="107"/>
      <c r="AE53" s="108"/>
      <c r="AF53" s="107"/>
      <c r="AG53" s="107"/>
      <c r="AH53" s="107"/>
      <c r="AI53" s="107"/>
      <c r="AJ53" s="107"/>
      <c r="AK53" s="107"/>
      <c r="AL53" s="107"/>
      <c r="AM53" s="107"/>
      <c r="AN53" s="107"/>
      <c r="AO53" s="107"/>
      <c r="AP53" s="108"/>
      <c r="AQ53" s="192">
        <f>SUM(AD53:AP53)</f>
        <v>0</v>
      </c>
      <c r="AR53" s="107"/>
      <c r="AS53" s="107"/>
      <c r="AT53" s="107"/>
      <c r="AU53" s="107"/>
      <c r="AV53" s="107"/>
      <c r="AW53" s="107"/>
      <c r="AX53" s="107"/>
      <c r="AY53" s="107"/>
      <c r="AZ53" s="107"/>
      <c r="BA53" s="107"/>
      <c r="BB53" s="192">
        <f>SUM(AR53:BA53)</f>
        <v>0</v>
      </c>
      <c r="BC53" s="217"/>
      <c r="BD53" s="201">
        <f t="shared" ref="BD53:BD57" si="10">SUM(Q53+AC53+AQ53+BB53)</f>
        <v>36</v>
      </c>
      <c r="BE53" s="234"/>
      <c r="BF53" s="417"/>
    </row>
    <row r="54" spans="1:58" s="13" customFormat="1" x14ac:dyDescent="0.2">
      <c r="A54" s="124"/>
      <c r="B54" s="129"/>
      <c r="C54" s="126"/>
      <c r="D54" s="126"/>
      <c r="E54" s="126"/>
      <c r="F54" s="106"/>
      <c r="G54" s="107"/>
      <c r="H54" s="107"/>
      <c r="I54" s="107"/>
      <c r="J54" s="107"/>
      <c r="K54" s="107"/>
      <c r="L54" s="107"/>
      <c r="M54" s="107"/>
      <c r="N54" s="107"/>
      <c r="O54" s="108"/>
      <c r="P54" s="107"/>
      <c r="Q54" s="192">
        <f>SUM(F54:P54)</f>
        <v>0</v>
      </c>
      <c r="R54" s="107"/>
      <c r="S54" s="107"/>
      <c r="T54" s="107"/>
      <c r="U54" s="107"/>
      <c r="V54" s="107"/>
      <c r="W54" s="107"/>
      <c r="X54" s="108"/>
      <c r="Y54" s="107"/>
      <c r="Z54" s="107"/>
      <c r="AA54" s="107"/>
      <c r="AB54" s="107"/>
      <c r="AC54" s="192">
        <f>SUM(R54:AB54)</f>
        <v>0</v>
      </c>
      <c r="AD54" s="107"/>
      <c r="AE54" s="108"/>
      <c r="AF54" s="107"/>
      <c r="AG54" s="107"/>
      <c r="AH54" s="107"/>
      <c r="AI54" s="107"/>
      <c r="AJ54" s="107"/>
      <c r="AK54" s="107"/>
      <c r="AL54" s="107"/>
      <c r="AM54" s="107"/>
      <c r="AN54" s="107"/>
      <c r="AO54" s="107"/>
      <c r="AP54" s="108"/>
      <c r="AQ54" s="192">
        <f>SUM(AD54:AP54)</f>
        <v>0</v>
      </c>
      <c r="AR54" s="107"/>
      <c r="AS54" s="107"/>
      <c r="AT54" s="107"/>
      <c r="AU54" s="107"/>
      <c r="AV54" s="107"/>
      <c r="AW54" s="107"/>
      <c r="AX54" s="107"/>
      <c r="AY54" s="107"/>
      <c r="AZ54" s="107"/>
      <c r="BA54" s="107"/>
      <c r="BB54" s="192">
        <f>SUM(AR54:BA54)</f>
        <v>0</v>
      </c>
      <c r="BC54" s="217"/>
      <c r="BD54" s="201">
        <f t="shared" si="10"/>
        <v>0</v>
      </c>
      <c r="BE54" s="234"/>
      <c r="BF54" s="417"/>
    </row>
    <row r="55" spans="1:58" s="13" customFormat="1" x14ac:dyDescent="0.2">
      <c r="A55" s="124"/>
      <c r="B55" s="129"/>
      <c r="C55" s="126"/>
      <c r="D55" s="126"/>
      <c r="E55" s="126"/>
      <c r="F55" s="112"/>
      <c r="G55" s="113"/>
      <c r="H55" s="113"/>
      <c r="I55" s="113"/>
      <c r="J55" s="113"/>
      <c r="K55" s="113"/>
      <c r="L55" s="113"/>
      <c r="M55" s="113"/>
      <c r="N55" s="113"/>
      <c r="O55" s="114"/>
      <c r="P55" s="113"/>
      <c r="Q55" s="192">
        <f>SUM(F55:P55)</f>
        <v>0</v>
      </c>
      <c r="R55" s="113"/>
      <c r="S55" s="113"/>
      <c r="T55" s="113"/>
      <c r="U55" s="113"/>
      <c r="V55" s="113"/>
      <c r="W55" s="113"/>
      <c r="X55" s="114"/>
      <c r="Y55" s="113"/>
      <c r="Z55" s="113"/>
      <c r="AA55" s="113"/>
      <c r="AB55" s="113"/>
      <c r="AC55" s="192">
        <f>SUM(R55:AB55)</f>
        <v>0</v>
      </c>
      <c r="AD55" s="113"/>
      <c r="AE55" s="114"/>
      <c r="AF55" s="113"/>
      <c r="AG55" s="113"/>
      <c r="AH55" s="113"/>
      <c r="AI55" s="113"/>
      <c r="AJ55" s="113"/>
      <c r="AK55" s="113"/>
      <c r="AL55" s="113"/>
      <c r="AM55" s="113"/>
      <c r="AN55" s="113"/>
      <c r="AO55" s="113"/>
      <c r="AP55" s="114"/>
      <c r="AQ55" s="192">
        <f>SUM(AD55:AP55)</f>
        <v>0</v>
      </c>
      <c r="AR55" s="113"/>
      <c r="AS55" s="113"/>
      <c r="AT55" s="113"/>
      <c r="AU55" s="113"/>
      <c r="AV55" s="113"/>
      <c r="AW55" s="113"/>
      <c r="AX55" s="113"/>
      <c r="AY55" s="113"/>
      <c r="AZ55" s="113"/>
      <c r="BA55" s="113"/>
      <c r="BB55" s="192">
        <f>SUM(AR55:BA55)</f>
        <v>0</v>
      </c>
      <c r="BC55" s="219"/>
      <c r="BD55" s="201">
        <f t="shared" si="10"/>
        <v>0</v>
      </c>
      <c r="BE55" s="234"/>
      <c r="BF55" s="417"/>
    </row>
    <row r="56" spans="1:58" s="13" customFormat="1" x14ac:dyDescent="0.2">
      <c r="A56" s="124"/>
      <c r="B56" s="129"/>
      <c r="C56" s="126"/>
      <c r="D56" s="126"/>
      <c r="E56" s="126"/>
      <c r="F56" s="112"/>
      <c r="G56" s="113"/>
      <c r="H56" s="113"/>
      <c r="I56" s="113"/>
      <c r="J56" s="113"/>
      <c r="K56" s="113"/>
      <c r="L56" s="113"/>
      <c r="M56" s="113"/>
      <c r="N56" s="113"/>
      <c r="O56" s="114"/>
      <c r="P56" s="113"/>
      <c r="Q56" s="192">
        <f>SUM(F56:P56)</f>
        <v>0</v>
      </c>
      <c r="R56" s="113"/>
      <c r="S56" s="113"/>
      <c r="T56" s="113"/>
      <c r="U56" s="113"/>
      <c r="V56" s="113"/>
      <c r="W56" s="113"/>
      <c r="X56" s="114"/>
      <c r="Y56" s="113"/>
      <c r="Z56" s="113"/>
      <c r="AA56" s="113"/>
      <c r="AB56" s="113"/>
      <c r="AC56" s="192">
        <f>SUM(R56:AB56)</f>
        <v>0</v>
      </c>
      <c r="AD56" s="113"/>
      <c r="AE56" s="114"/>
      <c r="AF56" s="113"/>
      <c r="AG56" s="113"/>
      <c r="AH56" s="113"/>
      <c r="AI56" s="113"/>
      <c r="AJ56" s="113"/>
      <c r="AK56" s="113"/>
      <c r="AL56" s="113"/>
      <c r="AM56" s="113"/>
      <c r="AN56" s="113"/>
      <c r="AO56" s="113"/>
      <c r="AP56" s="114"/>
      <c r="AQ56" s="192">
        <f>SUM(AD56:AP56)</f>
        <v>0</v>
      </c>
      <c r="AR56" s="113"/>
      <c r="AS56" s="113"/>
      <c r="AT56" s="113"/>
      <c r="AU56" s="113"/>
      <c r="AV56" s="113"/>
      <c r="AW56" s="113"/>
      <c r="AX56" s="113"/>
      <c r="AY56" s="113"/>
      <c r="AZ56" s="113"/>
      <c r="BA56" s="113"/>
      <c r="BB56" s="192">
        <f>SUM(AR56:BA56)</f>
        <v>0</v>
      </c>
      <c r="BC56" s="219"/>
      <c r="BD56" s="201">
        <f t="shared" si="10"/>
        <v>0</v>
      </c>
      <c r="BE56" s="234"/>
      <c r="BF56" s="417"/>
    </row>
    <row r="57" spans="1:58" s="13" customFormat="1" x14ac:dyDescent="0.2">
      <c r="A57" s="124"/>
      <c r="B57" s="129"/>
      <c r="C57" s="126"/>
      <c r="D57" s="126"/>
      <c r="E57" s="126"/>
      <c r="F57" s="112"/>
      <c r="G57" s="113"/>
      <c r="H57" s="113"/>
      <c r="I57" s="113"/>
      <c r="J57" s="113"/>
      <c r="K57" s="113"/>
      <c r="L57" s="113"/>
      <c r="M57" s="113"/>
      <c r="N57" s="113"/>
      <c r="O57" s="114"/>
      <c r="P57" s="113"/>
      <c r="Q57" s="192">
        <f>SUM(F57:P57)</f>
        <v>0</v>
      </c>
      <c r="R57" s="113"/>
      <c r="S57" s="113"/>
      <c r="T57" s="113"/>
      <c r="U57" s="113"/>
      <c r="V57" s="113"/>
      <c r="W57" s="113"/>
      <c r="X57" s="114"/>
      <c r="Y57" s="113"/>
      <c r="Z57" s="113"/>
      <c r="AA57" s="113"/>
      <c r="AB57" s="113"/>
      <c r="AC57" s="192">
        <f>SUM(R57:AB57)</f>
        <v>0</v>
      </c>
      <c r="AD57" s="113"/>
      <c r="AE57" s="114"/>
      <c r="AF57" s="113"/>
      <c r="AG57" s="113"/>
      <c r="AH57" s="113"/>
      <c r="AI57" s="113"/>
      <c r="AJ57" s="113"/>
      <c r="AK57" s="113"/>
      <c r="AL57" s="113"/>
      <c r="AM57" s="113"/>
      <c r="AN57" s="113"/>
      <c r="AO57" s="113"/>
      <c r="AP57" s="114"/>
      <c r="AQ57" s="192">
        <f>SUM(AD57:AP57)</f>
        <v>0</v>
      </c>
      <c r="AR57" s="113"/>
      <c r="AS57" s="113"/>
      <c r="AT57" s="113"/>
      <c r="AU57" s="113"/>
      <c r="AV57" s="113"/>
      <c r="AW57" s="113"/>
      <c r="AX57" s="113"/>
      <c r="AY57" s="113"/>
      <c r="AZ57" s="113"/>
      <c r="BA57" s="113"/>
      <c r="BB57" s="192">
        <f>SUM(AR57:BA57)</f>
        <v>0</v>
      </c>
      <c r="BC57" s="219"/>
      <c r="BD57" s="201">
        <f t="shared" si="10"/>
        <v>0</v>
      </c>
      <c r="BE57" s="234"/>
      <c r="BF57" s="417"/>
    </row>
    <row r="58" spans="1:58" s="13" customFormat="1" ht="15.75" thickBot="1" x14ac:dyDescent="0.3">
      <c r="A58" s="436" t="s">
        <v>1</v>
      </c>
      <c r="B58" s="154"/>
      <c r="C58" s="155"/>
      <c r="D58" s="155"/>
      <c r="E58" s="155"/>
      <c r="F58" s="109"/>
      <c r="G58" s="110"/>
      <c r="H58" s="110"/>
      <c r="I58" s="110"/>
      <c r="J58" s="110"/>
      <c r="K58" s="110"/>
      <c r="L58" s="110"/>
      <c r="M58" s="110"/>
      <c r="N58" s="110"/>
      <c r="O58" s="111"/>
      <c r="P58" s="110"/>
      <c r="Q58" s="193">
        <f>SUBTOTAL(9,Q53:Q57)</f>
        <v>36</v>
      </c>
      <c r="R58" s="110"/>
      <c r="S58" s="110"/>
      <c r="T58" s="110"/>
      <c r="U58" s="110"/>
      <c r="V58" s="110"/>
      <c r="W58" s="110"/>
      <c r="X58" s="111"/>
      <c r="Y58" s="110"/>
      <c r="Z58" s="110"/>
      <c r="AA58" s="110"/>
      <c r="AB58" s="110"/>
      <c r="AC58" s="193">
        <f>SUBTOTAL(9,AC53:AC57)</f>
        <v>0</v>
      </c>
      <c r="AD58" s="110"/>
      <c r="AE58" s="111"/>
      <c r="AF58" s="110"/>
      <c r="AG58" s="110"/>
      <c r="AH58" s="110"/>
      <c r="AI58" s="110"/>
      <c r="AJ58" s="110"/>
      <c r="AK58" s="110"/>
      <c r="AL58" s="110"/>
      <c r="AM58" s="110"/>
      <c r="AN58" s="110"/>
      <c r="AO58" s="110"/>
      <c r="AP58" s="111"/>
      <c r="AQ58" s="193">
        <f>SUBTOTAL(9,AQ53:AQ57)</f>
        <v>0</v>
      </c>
      <c r="AR58" s="110"/>
      <c r="AS58" s="110"/>
      <c r="AT58" s="110"/>
      <c r="AU58" s="110"/>
      <c r="AV58" s="110"/>
      <c r="AW58" s="110"/>
      <c r="AX58" s="110"/>
      <c r="AY58" s="110"/>
      <c r="AZ58" s="110"/>
      <c r="BA58" s="110"/>
      <c r="BB58" s="193">
        <f>SUBTOTAL(9,BB53:BB57)</f>
        <v>0</v>
      </c>
      <c r="BC58" s="220"/>
      <c r="BD58" s="202">
        <f>SUBTOTAL(9,BD53:BD57)</f>
        <v>36</v>
      </c>
      <c r="BE58" s="236">
        <f>'totaal BOL niv 4 4 jr'!C25</f>
        <v>0</v>
      </c>
      <c r="BF58" s="417"/>
    </row>
    <row r="59" spans="1:58" s="13" customFormat="1" ht="15" thickTop="1" x14ac:dyDescent="0.2">
      <c r="A59" s="437" t="str">
        <f>'totaal BOL niv 4 4 jr'!B26</f>
        <v>1h Science</v>
      </c>
      <c r="B59" s="153"/>
      <c r="C59" s="390"/>
      <c r="D59" s="390"/>
      <c r="E59" s="390"/>
      <c r="F59" s="391"/>
      <c r="G59" s="392"/>
      <c r="H59" s="392"/>
      <c r="I59" s="392"/>
      <c r="J59" s="392"/>
      <c r="K59" s="392"/>
      <c r="L59" s="392"/>
      <c r="M59" s="392"/>
      <c r="N59" s="392"/>
      <c r="O59" s="392"/>
      <c r="P59" s="392"/>
      <c r="Q59" s="414"/>
      <c r="R59" s="392"/>
      <c r="S59" s="392"/>
      <c r="T59" s="392"/>
      <c r="U59" s="392"/>
      <c r="V59" s="392"/>
      <c r="W59" s="392"/>
      <c r="X59" s="392"/>
      <c r="Y59" s="392"/>
      <c r="Z59" s="392"/>
      <c r="AA59" s="392"/>
      <c r="AB59" s="392"/>
      <c r="AC59" s="414"/>
      <c r="AD59" s="392"/>
      <c r="AE59" s="392"/>
      <c r="AF59" s="392"/>
      <c r="AG59" s="392"/>
      <c r="AH59" s="392"/>
      <c r="AI59" s="392"/>
      <c r="AJ59" s="392"/>
      <c r="AK59" s="392"/>
      <c r="AL59" s="392"/>
      <c r="AM59" s="392"/>
      <c r="AN59" s="392"/>
      <c r="AO59" s="392"/>
      <c r="AP59" s="392"/>
      <c r="AQ59" s="414"/>
      <c r="AR59" s="392"/>
      <c r="AS59" s="392"/>
      <c r="AT59" s="392"/>
      <c r="AU59" s="392"/>
      <c r="AV59" s="392"/>
      <c r="AW59" s="392"/>
      <c r="AX59" s="392"/>
      <c r="AY59" s="392"/>
      <c r="AZ59" s="392"/>
      <c r="BA59" s="392"/>
      <c r="BB59" s="414"/>
      <c r="BC59" s="395"/>
      <c r="BD59" s="394" t="s">
        <v>8</v>
      </c>
      <c r="BE59" s="234"/>
      <c r="BF59" s="418"/>
    </row>
    <row r="60" spans="1:58" s="13" customFormat="1" x14ac:dyDescent="0.2">
      <c r="A60" s="124"/>
      <c r="B60" s="129"/>
      <c r="C60" s="126"/>
      <c r="D60" s="126"/>
      <c r="E60" s="126"/>
      <c r="F60" s="106">
        <v>36</v>
      </c>
      <c r="G60" s="107"/>
      <c r="H60" s="107"/>
      <c r="I60" s="107"/>
      <c r="J60" s="107"/>
      <c r="K60" s="107"/>
      <c r="L60" s="107"/>
      <c r="M60" s="107"/>
      <c r="N60" s="107"/>
      <c r="O60" s="108"/>
      <c r="P60" s="107"/>
      <c r="Q60" s="192">
        <f>SUM(F60:P60)</f>
        <v>36</v>
      </c>
      <c r="R60" s="107"/>
      <c r="S60" s="107"/>
      <c r="T60" s="107"/>
      <c r="U60" s="107"/>
      <c r="V60" s="107"/>
      <c r="W60" s="107"/>
      <c r="X60" s="108"/>
      <c r="Y60" s="107"/>
      <c r="Z60" s="107"/>
      <c r="AA60" s="107"/>
      <c r="AB60" s="107"/>
      <c r="AC60" s="192">
        <f>SUM(R60:AB60)</f>
        <v>0</v>
      </c>
      <c r="AD60" s="107"/>
      <c r="AE60" s="108"/>
      <c r="AF60" s="107"/>
      <c r="AG60" s="107"/>
      <c r="AH60" s="107"/>
      <c r="AI60" s="107"/>
      <c r="AJ60" s="107"/>
      <c r="AK60" s="107"/>
      <c r="AL60" s="107"/>
      <c r="AM60" s="107"/>
      <c r="AN60" s="107"/>
      <c r="AO60" s="107"/>
      <c r="AP60" s="108"/>
      <c r="AQ60" s="192">
        <f>SUM(AD60:AP60)</f>
        <v>0</v>
      </c>
      <c r="AR60" s="107"/>
      <c r="AS60" s="107"/>
      <c r="AT60" s="107"/>
      <c r="AU60" s="107"/>
      <c r="AV60" s="107"/>
      <c r="AW60" s="107"/>
      <c r="AX60" s="107"/>
      <c r="AY60" s="107"/>
      <c r="AZ60" s="107"/>
      <c r="BA60" s="107"/>
      <c r="BB60" s="192">
        <f>SUM(AR60:BA60)</f>
        <v>0</v>
      </c>
      <c r="BC60" s="217"/>
      <c r="BD60" s="201">
        <f t="shared" ref="BD60:BD64" si="11">SUM(Q60+AC60+AQ60+BB60)</f>
        <v>36</v>
      </c>
      <c r="BE60" s="234"/>
      <c r="BF60" s="417"/>
    </row>
    <row r="61" spans="1:58" s="13" customFormat="1" x14ac:dyDescent="0.2">
      <c r="A61" s="124"/>
      <c r="B61" s="129"/>
      <c r="C61" s="126"/>
      <c r="D61" s="126"/>
      <c r="E61" s="126"/>
      <c r="F61" s="106"/>
      <c r="G61" s="107"/>
      <c r="H61" s="107"/>
      <c r="I61" s="107"/>
      <c r="J61" s="107"/>
      <c r="K61" s="107"/>
      <c r="L61" s="107"/>
      <c r="M61" s="107"/>
      <c r="N61" s="107"/>
      <c r="O61" s="108"/>
      <c r="P61" s="107"/>
      <c r="Q61" s="192">
        <f>SUM(F61:P61)</f>
        <v>0</v>
      </c>
      <c r="R61" s="107"/>
      <c r="S61" s="107"/>
      <c r="T61" s="107"/>
      <c r="U61" s="107"/>
      <c r="V61" s="107"/>
      <c r="W61" s="107"/>
      <c r="X61" s="108"/>
      <c r="Y61" s="107"/>
      <c r="Z61" s="107"/>
      <c r="AA61" s="107"/>
      <c r="AB61" s="107"/>
      <c r="AC61" s="192">
        <f>SUM(R61:AB61)</f>
        <v>0</v>
      </c>
      <c r="AD61" s="107"/>
      <c r="AE61" s="108"/>
      <c r="AF61" s="107"/>
      <c r="AG61" s="107"/>
      <c r="AH61" s="107"/>
      <c r="AI61" s="107"/>
      <c r="AJ61" s="107"/>
      <c r="AK61" s="107"/>
      <c r="AL61" s="107"/>
      <c r="AM61" s="107"/>
      <c r="AN61" s="107"/>
      <c r="AO61" s="107"/>
      <c r="AP61" s="108"/>
      <c r="AQ61" s="192">
        <f>SUM(AD61:AP61)</f>
        <v>0</v>
      </c>
      <c r="AR61" s="107"/>
      <c r="AS61" s="107"/>
      <c r="AT61" s="107"/>
      <c r="AU61" s="107"/>
      <c r="AV61" s="107"/>
      <c r="AW61" s="107"/>
      <c r="AX61" s="107"/>
      <c r="AY61" s="107"/>
      <c r="AZ61" s="107"/>
      <c r="BA61" s="107"/>
      <c r="BB61" s="192">
        <f>SUM(AR61:BA61)</f>
        <v>0</v>
      </c>
      <c r="BC61" s="217"/>
      <c r="BD61" s="201">
        <f t="shared" si="11"/>
        <v>0</v>
      </c>
      <c r="BE61" s="234"/>
      <c r="BF61" s="417"/>
    </row>
    <row r="62" spans="1:58" s="13" customFormat="1" x14ac:dyDescent="0.2">
      <c r="A62" s="124"/>
      <c r="B62" s="129"/>
      <c r="C62" s="126"/>
      <c r="D62" s="126"/>
      <c r="E62" s="126"/>
      <c r="F62" s="112"/>
      <c r="G62" s="113"/>
      <c r="H62" s="113"/>
      <c r="I62" s="113"/>
      <c r="J62" s="113"/>
      <c r="K62" s="113"/>
      <c r="L62" s="113"/>
      <c r="M62" s="113"/>
      <c r="N62" s="113"/>
      <c r="O62" s="114"/>
      <c r="P62" s="113"/>
      <c r="Q62" s="192">
        <f>SUM(F62:P62)</f>
        <v>0</v>
      </c>
      <c r="R62" s="113"/>
      <c r="S62" s="113"/>
      <c r="T62" s="113"/>
      <c r="U62" s="113"/>
      <c r="V62" s="113"/>
      <c r="W62" s="113"/>
      <c r="X62" s="114"/>
      <c r="Y62" s="113"/>
      <c r="Z62" s="113"/>
      <c r="AA62" s="113"/>
      <c r="AB62" s="113"/>
      <c r="AC62" s="192">
        <f>SUM(R62:AB62)</f>
        <v>0</v>
      </c>
      <c r="AD62" s="113"/>
      <c r="AE62" s="114"/>
      <c r="AF62" s="113"/>
      <c r="AG62" s="113"/>
      <c r="AH62" s="113"/>
      <c r="AI62" s="113"/>
      <c r="AJ62" s="113"/>
      <c r="AK62" s="113"/>
      <c r="AL62" s="113"/>
      <c r="AM62" s="113"/>
      <c r="AN62" s="113"/>
      <c r="AO62" s="113"/>
      <c r="AP62" s="114"/>
      <c r="AQ62" s="192">
        <f>SUM(AD62:AP62)</f>
        <v>0</v>
      </c>
      <c r="AR62" s="113"/>
      <c r="AS62" s="113"/>
      <c r="AT62" s="113"/>
      <c r="AU62" s="113"/>
      <c r="AV62" s="113"/>
      <c r="AW62" s="113"/>
      <c r="AX62" s="113"/>
      <c r="AY62" s="113"/>
      <c r="AZ62" s="113"/>
      <c r="BA62" s="113"/>
      <c r="BB62" s="192">
        <f>SUM(AR62:BA62)</f>
        <v>0</v>
      </c>
      <c r="BC62" s="219"/>
      <c r="BD62" s="201">
        <f t="shared" si="11"/>
        <v>0</v>
      </c>
      <c r="BE62" s="234"/>
      <c r="BF62" s="417"/>
    </row>
    <row r="63" spans="1:58" s="13" customFormat="1" x14ac:dyDescent="0.2">
      <c r="A63" s="124"/>
      <c r="B63" s="129"/>
      <c r="C63" s="126"/>
      <c r="D63" s="126"/>
      <c r="E63" s="126"/>
      <c r="F63" s="112"/>
      <c r="G63" s="113"/>
      <c r="H63" s="113"/>
      <c r="I63" s="113"/>
      <c r="J63" s="113"/>
      <c r="K63" s="113"/>
      <c r="L63" s="113"/>
      <c r="M63" s="113"/>
      <c r="N63" s="113"/>
      <c r="O63" s="114"/>
      <c r="P63" s="113"/>
      <c r="Q63" s="192">
        <f>SUM(F63:P63)</f>
        <v>0</v>
      </c>
      <c r="R63" s="113"/>
      <c r="S63" s="113"/>
      <c r="T63" s="113"/>
      <c r="U63" s="113"/>
      <c r="V63" s="113"/>
      <c r="W63" s="113"/>
      <c r="X63" s="114"/>
      <c r="Y63" s="113"/>
      <c r="Z63" s="113"/>
      <c r="AA63" s="113"/>
      <c r="AB63" s="113"/>
      <c r="AC63" s="192">
        <f>SUM(R63:AB63)</f>
        <v>0</v>
      </c>
      <c r="AD63" s="113"/>
      <c r="AE63" s="114"/>
      <c r="AF63" s="113"/>
      <c r="AG63" s="113"/>
      <c r="AH63" s="113"/>
      <c r="AI63" s="113"/>
      <c r="AJ63" s="113"/>
      <c r="AK63" s="113"/>
      <c r="AL63" s="113"/>
      <c r="AM63" s="113"/>
      <c r="AN63" s="113"/>
      <c r="AO63" s="113"/>
      <c r="AP63" s="114"/>
      <c r="AQ63" s="192">
        <f>SUM(AD63:AP63)</f>
        <v>0</v>
      </c>
      <c r="AR63" s="113"/>
      <c r="AS63" s="113"/>
      <c r="AT63" s="113"/>
      <c r="AU63" s="113"/>
      <c r="AV63" s="113"/>
      <c r="AW63" s="113"/>
      <c r="AX63" s="113"/>
      <c r="AY63" s="113"/>
      <c r="AZ63" s="113"/>
      <c r="BA63" s="113"/>
      <c r="BB63" s="192">
        <f>SUM(AR63:BA63)</f>
        <v>0</v>
      </c>
      <c r="BC63" s="219"/>
      <c r="BD63" s="201">
        <f t="shared" si="11"/>
        <v>0</v>
      </c>
      <c r="BE63" s="234"/>
      <c r="BF63" s="417"/>
    </row>
    <row r="64" spans="1:58" s="13" customFormat="1" x14ac:dyDescent="0.2">
      <c r="A64" s="124"/>
      <c r="B64" s="129"/>
      <c r="C64" s="126"/>
      <c r="D64" s="126"/>
      <c r="E64" s="126"/>
      <c r="F64" s="112"/>
      <c r="G64" s="113"/>
      <c r="H64" s="113"/>
      <c r="I64" s="113"/>
      <c r="J64" s="113"/>
      <c r="K64" s="113"/>
      <c r="L64" s="113"/>
      <c r="M64" s="113"/>
      <c r="N64" s="113"/>
      <c r="O64" s="114"/>
      <c r="P64" s="113"/>
      <c r="Q64" s="192">
        <f>SUM(F64:P64)</f>
        <v>0</v>
      </c>
      <c r="R64" s="113"/>
      <c r="S64" s="113"/>
      <c r="T64" s="113"/>
      <c r="U64" s="113"/>
      <c r="V64" s="113"/>
      <c r="W64" s="113"/>
      <c r="X64" s="114"/>
      <c r="Y64" s="113"/>
      <c r="Z64" s="113"/>
      <c r="AA64" s="113"/>
      <c r="AB64" s="113"/>
      <c r="AC64" s="192">
        <f>SUM(R64:AB64)</f>
        <v>0</v>
      </c>
      <c r="AD64" s="113"/>
      <c r="AE64" s="114"/>
      <c r="AF64" s="113"/>
      <c r="AG64" s="113"/>
      <c r="AH64" s="113"/>
      <c r="AI64" s="113"/>
      <c r="AJ64" s="113"/>
      <c r="AK64" s="113"/>
      <c r="AL64" s="113"/>
      <c r="AM64" s="113"/>
      <c r="AN64" s="113"/>
      <c r="AO64" s="113"/>
      <c r="AP64" s="114"/>
      <c r="AQ64" s="192">
        <f>SUM(AD64:AP64)</f>
        <v>0</v>
      </c>
      <c r="AR64" s="113"/>
      <c r="AS64" s="113"/>
      <c r="AT64" s="113"/>
      <c r="AU64" s="113"/>
      <c r="AV64" s="113"/>
      <c r="AW64" s="113"/>
      <c r="AX64" s="113"/>
      <c r="AY64" s="113"/>
      <c r="AZ64" s="113"/>
      <c r="BA64" s="113"/>
      <c r="BB64" s="192">
        <f>SUM(AR64:BA64)</f>
        <v>0</v>
      </c>
      <c r="BC64" s="219"/>
      <c r="BD64" s="201">
        <f t="shared" si="11"/>
        <v>0</v>
      </c>
      <c r="BE64" s="234"/>
      <c r="BF64" s="417"/>
    </row>
    <row r="65" spans="1:58" s="13" customFormat="1" ht="15.75" thickBot="1" x14ac:dyDescent="0.3">
      <c r="A65" s="436" t="s">
        <v>1</v>
      </c>
      <c r="B65" s="154"/>
      <c r="C65" s="155"/>
      <c r="D65" s="155"/>
      <c r="E65" s="155"/>
      <c r="F65" s="109"/>
      <c r="G65" s="110"/>
      <c r="H65" s="110"/>
      <c r="I65" s="110"/>
      <c r="J65" s="110"/>
      <c r="K65" s="110"/>
      <c r="L65" s="110"/>
      <c r="M65" s="110"/>
      <c r="N65" s="110"/>
      <c r="O65" s="111"/>
      <c r="P65" s="110"/>
      <c r="Q65" s="193">
        <f>SUBTOTAL(9,Q60:Q64)</f>
        <v>36</v>
      </c>
      <c r="R65" s="110"/>
      <c r="S65" s="110"/>
      <c r="T65" s="110"/>
      <c r="U65" s="110"/>
      <c r="V65" s="110"/>
      <c r="W65" s="110"/>
      <c r="X65" s="111"/>
      <c r="Y65" s="110"/>
      <c r="Z65" s="110"/>
      <c r="AA65" s="110"/>
      <c r="AB65" s="110"/>
      <c r="AC65" s="193">
        <f>SUBTOTAL(9,AC60:AC64)</f>
        <v>0</v>
      </c>
      <c r="AD65" s="110"/>
      <c r="AE65" s="111"/>
      <c r="AF65" s="110"/>
      <c r="AG65" s="110"/>
      <c r="AH65" s="110"/>
      <c r="AI65" s="110"/>
      <c r="AJ65" s="110"/>
      <c r="AK65" s="110"/>
      <c r="AL65" s="110"/>
      <c r="AM65" s="110"/>
      <c r="AN65" s="110"/>
      <c r="AO65" s="110"/>
      <c r="AP65" s="111"/>
      <c r="AQ65" s="193">
        <f>SUBTOTAL(9,AQ60:AQ64)</f>
        <v>0</v>
      </c>
      <c r="AR65" s="110"/>
      <c r="AS65" s="110"/>
      <c r="AT65" s="110"/>
      <c r="AU65" s="110"/>
      <c r="AV65" s="110"/>
      <c r="AW65" s="110"/>
      <c r="AX65" s="110"/>
      <c r="AY65" s="110"/>
      <c r="AZ65" s="110"/>
      <c r="BA65" s="110"/>
      <c r="BB65" s="193">
        <f>SUBTOTAL(9,BB60:BB64)</f>
        <v>0</v>
      </c>
      <c r="BC65" s="220"/>
      <c r="BD65" s="202">
        <f>SUBTOTAL(9,BD60:BD64)</f>
        <v>36</v>
      </c>
      <c r="BE65" s="236">
        <f>'totaal BOL niv 4 4 jr'!C26</f>
        <v>0</v>
      </c>
      <c r="BF65" s="417"/>
    </row>
    <row r="66" spans="1:58" s="13" customFormat="1" ht="15" thickTop="1" x14ac:dyDescent="0.2">
      <c r="A66" s="437" t="str">
        <f>'totaal BOL niv 4 4 jr'!B27</f>
        <v>1i Biologie</v>
      </c>
      <c r="B66" s="153"/>
      <c r="C66" s="390"/>
      <c r="D66" s="390"/>
      <c r="E66" s="390"/>
      <c r="F66" s="391"/>
      <c r="G66" s="392"/>
      <c r="H66" s="392"/>
      <c r="I66" s="392"/>
      <c r="J66" s="392"/>
      <c r="K66" s="392"/>
      <c r="L66" s="392"/>
      <c r="M66" s="392"/>
      <c r="N66" s="392"/>
      <c r="O66" s="392"/>
      <c r="P66" s="392"/>
      <c r="Q66" s="414"/>
      <c r="R66" s="392"/>
      <c r="S66" s="392"/>
      <c r="T66" s="392"/>
      <c r="U66" s="392"/>
      <c r="V66" s="392"/>
      <c r="W66" s="392"/>
      <c r="X66" s="392"/>
      <c r="Y66" s="392"/>
      <c r="Z66" s="392"/>
      <c r="AA66" s="392"/>
      <c r="AB66" s="392"/>
      <c r="AC66" s="414"/>
      <c r="AD66" s="392"/>
      <c r="AE66" s="392"/>
      <c r="AF66" s="392"/>
      <c r="AG66" s="392"/>
      <c r="AH66" s="392"/>
      <c r="AI66" s="392"/>
      <c r="AJ66" s="392"/>
      <c r="AK66" s="392"/>
      <c r="AL66" s="392"/>
      <c r="AM66" s="392"/>
      <c r="AN66" s="392"/>
      <c r="AO66" s="392"/>
      <c r="AP66" s="392"/>
      <c r="AQ66" s="414"/>
      <c r="AR66" s="392"/>
      <c r="AS66" s="392"/>
      <c r="AT66" s="392"/>
      <c r="AU66" s="392"/>
      <c r="AV66" s="392"/>
      <c r="AW66" s="392"/>
      <c r="AX66" s="392"/>
      <c r="AY66" s="392"/>
      <c r="AZ66" s="392"/>
      <c r="BA66" s="392"/>
      <c r="BB66" s="414"/>
      <c r="BC66" s="395"/>
      <c r="BD66" s="394" t="s">
        <v>8</v>
      </c>
      <c r="BE66" s="234"/>
      <c r="BF66" s="418"/>
    </row>
    <row r="67" spans="1:58" s="13" customFormat="1" x14ac:dyDescent="0.2">
      <c r="A67" s="124"/>
      <c r="B67" s="129"/>
      <c r="C67" s="126"/>
      <c r="D67" s="126"/>
      <c r="E67" s="126"/>
      <c r="F67" s="106">
        <v>18</v>
      </c>
      <c r="G67" s="107"/>
      <c r="H67" s="107"/>
      <c r="I67" s="107"/>
      <c r="J67" s="107"/>
      <c r="K67" s="107"/>
      <c r="L67" s="107"/>
      <c r="M67" s="107"/>
      <c r="N67" s="107"/>
      <c r="O67" s="108"/>
      <c r="P67" s="107"/>
      <c r="Q67" s="192">
        <f>SUM(F67:P67)</f>
        <v>18</v>
      </c>
      <c r="R67" s="107"/>
      <c r="S67" s="107"/>
      <c r="T67" s="107"/>
      <c r="U67" s="107"/>
      <c r="V67" s="107"/>
      <c r="W67" s="107"/>
      <c r="X67" s="108"/>
      <c r="Y67" s="107"/>
      <c r="Z67" s="107"/>
      <c r="AA67" s="107"/>
      <c r="AB67" s="107"/>
      <c r="AC67" s="192">
        <f>SUM(R67:AB67)</f>
        <v>0</v>
      </c>
      <c r="AD67" s="107"/>
      <c r="AE67" s="108"/>
      <c r="AF67" s="107"/>
      <c r="AG67" s="107"/>
      <c r="AH67" s="107"/>
      <c r="AI67" s="107"/>
      <c r="AJ67" s="107"/>
      <c r="AK67" s="107"/>
      <c r="AL67" s="107"/>
      <c r="AM67" s="107"/>
      <c r="AN67" s="107"/>
      <c r="AO67" s="107"/>
      <c r="AP67" s="108"/>
      <c r="AQ67" s="192">
        <f>SUM(AD67:AP67)</f>
        <v>0</v>
      </c>
      <c r="AR67" s="107"/>
      <c r="AS67" s="107"/>
      <c r="AT67" s="107"/>
      <c r="AU67" s="107"/>
      <c r="AV67" s="107"/>
      <c r="AW67" s="107"/>
      <c r="AX67" s="107"/>
      <c r="AY67" s="107"/>
      <c r="AZ67" s="107"/>
      <c r="BA67" s="107"/>
      <c r="BB67" s="192">
        <f>SUM(AR67:BA67)</f>
        <v>0</v>
      </c>
      <c r="BC67" s="217"/>
      <c r="BD67" s="201">
        <f t="shared" ref="BD67:BD71" si="12">SUM(Q67+AC67+AQ67+BB67)</f>
        <v>18</v>
      </c>
      <c r="BE67" s="234"/>
      <c r="BF67" s="417"/>
    </row>
    <row r="68" spans="1:58" s="13" customFormat="1" x14ac:dyDescent="0.2">
      <c r="A68" s="124"/>
      <c r="B68" s="129"/>
      <c r="C68" s="126"/>
      <c r="D68" s="126"/>
      <c r="E68" s="126"/>
      <c r="F68" s="106"/>
      <c r="G68" s="107"/>
      <c r="H68" s="107"/>
      <c r="I68" s="107"/>
      <c r="J68" s="107"/>
      <c r="K68" s="107"/>
      <c r="L68" s="107"/>
      <c r="M68" s="107"/>
      <c r="N68" s="107"/>
      <c r="O68" s="108"/>
      <c r="P68" s="107"/>
      <c r="Q68" s="192">
        <f>SUM(F68:P68)</f>
        <v>0</v>
      </c>
      <c r="R68" s="107"/>
      <c r="S68" s="107"/>
      <c r="T68" s="107"/>
      <c r="U68" s="107"/>
      <c r="V68" s="107"/>
      <c r="W68" s="107"/>
      <c r="X68" s="108"/>
      <c r="Y68" s="107"/>
      <c r="Z68" s="107"/>
      <c r="AA68" s="107"/>
      <c r="AB68" s="107"/>
      <c r="AC68" s="192">
        <f>SUM(R68:AB68)</f>
        <v>0</v>
      </c>
      <c r="AD68" s="107"/>
      <c r="AE68" s="108"/>
      <c r="AF68" s="107"/>
      <c r="AG68" s="107"/>
      <c r="AH68" s="107"/>
      <c r="AI68" s="107"/>
      <c r="AJ68" s="107"/>
      <c r="AK68" s="107"/>
      <c r="AL68" s="107"/>
      <c r="AM68" s="107"/>
      <c r="AN68" s="107"/>
      <c r="AO68" s="107"/>
      <c r="AP68" s="108"/>
      <c r="AQ68" s="192">
        <f>SUM(AD68:AP68)</f>
        <v>0</v>
      </c>
      <c r="AR68" s="107"/>
      <c r="AS68" s="107"/>
      <c r="AT68" s="107"/>
      <c r="AU68" s="107"/>
      <c r="AV68" s="107"/>
      <c r="AW68" s="107"/>
      <c r="AX68" s="107"/>
      <c r="AY68" s="107"/>
      <c r="AZ68" s="107"/>
      <c r="BA68" s="107"/>
      <c r="BB68" s="192">
        <f>SUM(AR68:BA68)</f>
        <v>0</v>
      </c>
      <c r="BC68" s="217"/>
      <c r="BD68" s="201">
        <f t="shared" si="12"/>
        <v>0</v>
      </c>
      <c r="BE68" s="234"/>
      <c r="BF68" s="417"/>
    </row>
    <row r="69" spans="1:58" s="13" customFormat="1" x14ac:dyDescent="0.2">
      <c r="A69" s="124"/>
      <c r="B69" s="129"/>
      <c r="C69" s="126"/>
      <c r="D69" s="126"/>
      <c r="E69" s="126"/>
      <c r="F69" s="112"/>
      <c r="G69" s="113"/>
      <c r="H69" s="113"/>
      <c r="I69" s="113"/>
      <c r="J69" s="113"/>
      <c r="K69" s="113"/>
      <c r="L69" s="113"/>
      <c r="M69" s="113"/>
      <c r="N69" s="113"/>
      <c r="O69" s="114"/>
      <c r="P69" s="113"/>
      <c r="Q69" s="192">
        <f>SUM(F69:P69)</f>
        <v>0</v>
      </c>
      <c r="R69" s="113"/>
      <c r="S69" s="113"/>
      <c r="T69" s="113"/>
      <c r="U69" s="113"/>
      <c r="V69" s="113"/>
      <c r="W69" s="113"/>
      <c r="X69" s="114"/>
      <c r="Y69" s="113"/>
      <c r="Z69" s="113"/>
      <c r="AA69" s="113"/>
      <c r="AB69" s="113"/>
      <c r="AC69" s="192">
        <f>SUM(R69:AB69)</f>
        <v>0</v>
      </c>
      <c r="AD69" s="113"/>
      <c r="AE69" s="114"/>
      <c r="AF69" s="113"/>
      <c r="AG69" s="113"/>
      <c r="AH69" s="113"/>
      <c r="AI69" s="113"/>
      <c r="AJ69" s="113"/>
      <c r="AK69" s="113"/>
      <c r="AL69" s="113"/>
      <c r="AM69" s="113"/>
      <c r="AN69" s="113"/>
      <c r="AO69" s="113"/>
      <c r="AP69" s="114"/>
      <c r="AQ69" s="192">
        <f>SUM(AD69:AP69)</f>
        <v>0</v>
      </c>
      <c r="AR69" s="113"/>
      <c r="AS69" s="113"/>
      <c r="AT69" s="113"/>
      <c r="AU69" s="113"/>
      <c r="AV69" s="113"/>
      <c r="AW69" s="113"/>
      <c r="AX69" s="113"/>
      <c r="AY69" s="113"/>
      <c r="AZ69" s="113"/>
      <c r="BA69" s="113"/>
      <c r="BB69" s="192">
        <f>SUM(AR69:BA69)</f>
        <v>0</v>
      </c>
      <c r="BC69" s="219"/>
      <c r="BD69" s="201">
        <f t="shared" si="12"/>
        <v>0</v>
      </c>
      <c r="BE69" s="234"/>
      <c r="BF69" s="417"/>
    </row>
    <row r="70" spans="1:58" s="13" customFormat="1" x14ac:dyDescent="0.2">
      <c r="A70" s="124"/>
      <c r="B70" s="129"/>
      <c r="C70" s="126"/>
      <c r="D70" s="126"/>
      <c r="E70" s="126"/>
      <c r="F70" s="112"/>
      <c r="G70" s="113"/>
      <c r="H70" s="113"/>
      <c r="I70" s="113"/>
      <c r="J70" s="113"/>
      <c r="K70" s="113"/>
      <c r="L70" s="113"/>
      <c r="M70" s="113"/>
      <c r="N70" s="113"/>
      <c r="O70" s="114"/>
      <c r="P70" s="113"/>
      <c r="Q70" s="192">
        <f>SUM(F70:P70)</f>
        <v>0</v>
      </c>
      <c r="R70" s="113"/>
      <c r="S70" s="113"/>
      <c r="T70" s="113"/>
      <c r="U70" s="113"/>
      <c r="V70" s="113"/>
      <c r="W70" s="113"/>
      <c r="X70" s="114"/>
      <c r="Y70" s="113"/>
      <c r="Z70" s="113"/>
      <c r="AA70" s="113"/>
      <c r="AB70" s="113"/>
      <c r="AC70" s="192">
        <f>SUM(R70:AB70)</f>
        <v>0</v>
      </c>
      <c r="AD70" s="113"/>
      <c r="AE70" s="114"/>
      <c r="AF70" s="113"/>
      <c r="AG70" s="113"/>
      <c r="AH70" s="113"/>
      <c r="AI70" s="113"/>
      <c r="AJ70" s="113"/>
      <c r="AK70" s="113"/>
      <c r="AL70" s="113"/>
      <c r="AM70" s="113"/>
      <c r="AN70" s="113"/>
      <c r="AO70" s="113"/>
      <c r="AP70" s="114"/>
      <c r="AQ70" s="192">
        <f>SUM(AD70:AP70)</f>
        <v>0</v>
      </c>
      <c r="AR70" s="113"/>
      <c r="AS70" s="113"/>
      <c r="AT70" s="113"/>
      <c r="AU70" s="113"/>
      <c r="AV70" s="113"/>
      <c r="AW70" s="113"/>
      <c r="AX70" s="113"/>
      <c r="AY70" s="113"/>
      <c r="AZ70" s="113"/>
      <c r="BA70" s="113"/>
      <c r="BB70" s="192">
        <f>SUM(AR70:BA70)</f>
        <v>0</v>
      </c>
      <c r="BC70" s="219"/>
      <c r="BD70" s="201">
        <f t="shared" si="12"/>
        <v>0</v>
      </c>
      <c r="BE70" s="234"/>
      <c r="BF70" s="417"/>
    </row>
    <row r="71" spans="1:58" s="13" customFormat="1" x14ac:dyDescent="0.2">
      <c r="A71" s="124"/>
      <c r="B71" s="129"/>
      <c r="C71" s="126"/>
      <c r="D71" s="126"/>
      <c r="E71" s="126"/>
      <c r="F71" s="112"/>
      <c r="G71" s="113"/>
      <c r="H71" s="113"/>
      <c r="I71" s="113"/>
      <c r="J71" s="113"/>
      <c r="K71" s="113"/>
      <c r="L71" s="113"/>
      <c r="M71" s="113"/>
      <c r="N71" s="113"/>
      <c r="O71" s="114"/>
      <c r="P71" s="113"/>
      <c r="Q71" s="192">
        <f>SUM(F71:P71)</f>
        <v>0</v>
      </c>
      <c r="R71" s="113"/>
      <c r="S71" s="113"/>
      <c r="T71" s="113"/>
      <c r="U71" s="113"/>
      <c r="V71" s="113"/>
      <c r="W71" s="113"/>
      <c r="X71" s="114"/>
      <c r="Y71" s="113"/>
      <c r="Z71" s="113"/>
      <c r="AA71" s="113"/>
      <c r="AB71" s="113"/>
      <c r="AC71" s="192">
        <f>SUM(R71:AB71)</f>
        <v>0</v>
      </c>
      <c r="AD71" s="113"/>
      <c r="AE71" s="114"/>
      <c r="AF71" s="113"/>
      <c r="AG71" s="113"/>
      <c r="AH71" s="113"/>
      <c r="AI71" s="113"/>
      <c r="AJ71" s="113"/>
      <c r="AK71" s="113"/>
      <c r="AL71" s="113"/>
      <c r="AM71" s="113"/>
      <c r="AN71" s="113"/>
      <c r="AO71" s="113"/>
      <c r="AP71" s="114"/>
      <c r="AQ71" s="192">
        <f>SUM(AD71:AP71)</f>
        <v>0</v>
      </c>
      <c r="AR71" s="113"/>
      <c r="AS71" s="113"/>
      <c r="AT71" s="113"/>
      <c r="AU71" s="113"/>
      <c r="AV71" s="113"/>
      <c r="AW71" s="113"/>
      <c r="AX71" s="113"/>
      <c r="AY71" s="113"/>
      <c r="AZ71" s="113"/>
      <c r="BA71" s="113"/>
      <c r="BB71" s="192">
        <f>SUM(AR71:BA71)</f>
        <v>0</v>
      </c>
      <c r="BC71" s="219"/>
      <c r="BD71" s="201">
        <f t="shared" si="12"/>
        <v>0</v>
      </c>
      <c r="BE71" s="234"/>
      <c r="BF71" s="417"/>
    </row>
    <row r="72" spans="1:58" s="13" customFormat="1" ht="15.75" thickBot="1" x14ac:dyDescent="0.3">
      <c r="A72" s="436" t="s">
        <v>1</v>
      </c>
      <c r="B72" s="154"/>
      <c r="C72" s="155"/>
      <c r="D72" s="155"/>
      <c r="E72" s="155"/>
      <c r="F72" s="109"/>
      <c r="G72" s="110"/>
      <c r="H72" s="110"/>
      <c r="I72" s="110"/>
      <c r="J72" s="110"/>
      <c r="K72" s="110"/>
      <c r="L72" s="110"/>
      <c r="M72" s="110"/>
      <c r="N72" s="110"/>
      <c r="O72" s="111"/>
      <c r="P72" s="110"/>
      <c r="Q72" s="193">
        <f>SUBTOTAL(9,Q67:Q71)</f>
        <v>18</v>
      </c>
      <c r="R72" s="110"/>
      <c r="S72" s="110"/>
      <c r="T72" s="110"/>
      <c r="U72" s="110"/>
      <c r="V72" s="110"/>
      <c r="W72" s="110"/>
      <c r="X72" s="111"/>
      <c r="Y72" s="110"/>
      <c r="Z72" s="110"/>
      <c r="AA72" s="110"/>
      <c r="AB72" s="110"/>
      <c r="AC72" s="193">
        <f>SUBTOTAL(9,AC67:AC71)</f>
        <v>0</v>
      </c>
      <c r="AD72" s="110"/>
      <c r="AE72" s="111"/>
      <c r="AF72" s="110"/>
      <c r="AG72" s="110"/>
      <c r="AH72" s="110"/>
      <c r="AI72" s="110"/>
      <c r="AJ72" s="110"/>
      <c r="AK72" s="110"/>
      <c r="AL72" s="110"/>
      <c r="AM72" s="110"/>
      <c r="AN72" s="110"/>
      <c r="AO72" s="110"/>
      <c r="AP72" s="111"/>
      <c r="AQ72" s="193">
        <f>SUBTOTAL(9,AQ67:AQ71)</f>
        <v>0</v>
      </c>
      <c r="AR72" s="110"/>
      <c r="AS72" s="110"/>
      <c r="AT72" s="110"/>
      <c r="AU72" s="110"/>
      <c r="AV72" s="110"/>
      <c r="AW72" s="110"/>
      <c r="AX72" s="110"/>
      <c r="AY72" s="110"/>
      <c r="AZ72" s="110"/>
      <c r="BA72" s="110"/>
      <c r="BB72" s="193">
        <f>SUBTOTAL(9,BB67:BB71)</f>
        <v>0</v>
      </c>
      <c r="BC72" s="220"/>
      <c r="BD72" s="202">
        <f>SUBTOTAL(9,BD67:BD71)</f>
        <v>18</v>
      </c>
      <c r="BE72" s="236">
        <f>'totaal BOL niv 4 4 jr'!C27</f>
        <v>0</v>
      </c>
      <c r="BF72" s="417"/>
    </row>
    <row r="73" spans="1:58" s="13" customFormat="1" ht="15" thickTop="1" x14ac:dyDescent="0.2">
      <c r="A73" s="437" t="str">
        <f>'totaal BOL niv 4 4 jr'!B28</f>
        <v>1j Introductie</v>
      </c>
      <c r="B73" s="153"/>
      <c r="C73" s="390"/>
      <c r="D73" s="390"/>
      <c r="E73" s="390"/>
      <c r="F73" s="391"/>
      <c r="G73" s="392"/>
      <c r="H73" s="392"/>
      <c r="I73" s="392"/>
      <c r="J73" s="392"/>
      <c r="K73" s="392"/>
      <c r="L73" s="392"/>
      <c r="M73" s="392"/>
      <c r="N73" s="392"/>
      <c r="O73" s="392"/>
      <c r="P73" s="392"/>
      <c r="Q73" s="414"/>
      <c r="R73" s="392"/>
      <c r="S73" s="392"/>
      <c r="T73" s="392"/>
      <c r="U73" s="392"/>
      <c r="V73" s="392"/>
      <c r="W73" s="392"/>
      <c r="X73" s="392"/>
      <c r="Y73" s="392"/>
      <c r="Z73" s="392"/>
      <c r="AA73" s="392"/>
      <c r="AB73" s="392"/>
      <c r="AC73" s="414"/>
      <c r="AD73" s="392"/>
      <c r="AE73" s="392"/>
      <c r="AF73" s="392"/>
      <c r="AG73" s="392"/>
      <c r="AH73" s="392"/>
      <c r="AI73" s="392"/>
      <c r="AJ73" s="392"/>
      <c r="AK73" s="392"/>
      <c r="AL73" s="392"/>
      <c r="AM73" s="392"/>
      <c r="AN73" s="392"/>
      <c r="AO73" s="392"/>
      <c r="AP73" s="392"/>
      <c r="AQ73" s="414"/>
      <c r="AR73" s="392"/>
      <c r="AS73" s="392"/>
      <c r="AT73" s="392"/>
      <c r="AU73" s="392"/>
      <c r="AV73" s="392"/>
      <c r="AW73" s="392"/>
      <c r="AX73" s="392"/>
      <c r="AY73" s="392"/>
      <c r="AZ73" s="392"/>
      <c r="BA73" s="392"/>
      <c r="BB73" s="414"/>
      <c r="BC73" s="395"/>
      <c r="BD73" s="394" t="s">
        <v>8</v>
      </c>
      <c r="BE73" s="234"/>
      <c r="BF73" s="418"/>
    </row>
    <row r="74" spans="1:58" s="13" customFormat="1" x14ac:dyDescent="0.2">
      <c r="A74" s="124"/>
      <c r="B74" s="129"/>
      <c r="C74" s="126"/>
      <c r="D74" s="126"/>
      <c r="E74" s="126"/>
      <c r="F74" s="106">
        <v>24</v>
      </c>
      <c r="G74" s="107"/>
      <c r="H74" s="107"/>
      <c r="I74" s="107"/>
      <c r="J74" s="107"/>
      <c r="K74" s="107"/>
      <c r="L74" s="107"/>
      <c r="M74" s="107"/>
      <c r="N74" s="107"/>
      <c r="O74" s="108"/>
      <c r="P74" s="107"/>
      <c r="Q74" s="192">
        <f>SUM(F74:P74)</f>
        <v>24</v>
      </c>
      <c r="R74" s="107"/>
      <c r="S74" s="107"/>
      <c r="T74" s="107"/>
      <c r="U74" s="107"/>
      <c r="V74" s="107"/>
      <c r="W74" s="107"/>
      <c r="X74" s="108"/>
      <c r="Y74" s="107"/>
      <c r="Z74" s="107"/>
      <c r="AA74" s="107"/>
      <c r="AB74" s="107"/>
      <c r="AC74" s="192">
        <f>SUM(R74:AB74)</f>
        <v>0</v>
      </c>
      <c r="AD74" s="107"/>
      <c r="AE74" s="108"/>
      <c r="AF74" s="107"/>
      <c r="AG74" s="107"/>
      <c r="AH74" s="107"/>
      <c r="AI74" s="107"/>
      <c r="AJ74" s="107"/>
      <c r="AK74" s="107"/>
      <c r="AL74" s="107"/>
      <c r="AM74" s="107"/>
      <c r="AN74" s="107"/>
      <c r="AO74" s="107"/>
      <c r="AP74" s="108"/>
      <c r="AQ74" s="192">
        <f>SUM(AD74:AP74)</f>
        <v>0</v>
      </c>
      <c r="AR74" s="107"/>
      <c r="AS74" s="107"/>
      <c r="AT74" s="107"/>
      <c r="AU74" s="107"/>
      <c r="AV74" s="107"/>
      <c r="AW74" s="107"/>
      <c r="AX74" s="107"/>
      <c r="AY74" s="107"/>
      <c r="AZ74" s="107"/>
      <c r="BA74" s="107"/>
      <c r="BB74" s="192">
        <f>SUM(AR74:BA74)</f>
        <v>0</v>
      </c>
      <c r="BC74" s="217"/>
      <c r="BD74" s="201">
        <f t="shared" ref="BD74:BD78" si="13">SUM(Q74+AC74+AQ74+BB74)</f>
        <v>24</v>
      </c>
      <c r="BE74" s="234"/>
      <c r="BF74" s="417"/>
    </row>
    <row r="75" spans="1:58" s="13" customFormat="1" x14ac:dyDescent="0.2">
      <c r="A75" s="124"/>
      <c r="B75" s="129"/>
      <c r="C75" s="126"/>
      <c r="D75" s="126"/>
      <c r="E75" s="126"/>
      <c r="F75" s="106"/>
      <c r="G75" s="107"/>
      <c r="H75" s="107"/>
      <c r="I75" s="107"/>
      <c r="J75" s="107"/>
      <c r="K75" s="107"/>
      <c r="L75" s="107"/>
      <c r="M75" s="107"/>
      <c r="N75" s="107"/>
      <c r="O75" s="108"/>
      <c r="P75" s="107"/>
      <c r="Q75" s="192">
        <f>SUM(F75:P75)</f>
        <v>0</v>
      </c>
      <c r="R75" s="107"/>
      <c r="S75" s="107"/>
      <c r="T75" s="107"/>
      <c r="U75" s="107"/>
      <c r="V75" s="107"/>
      <c r="W75" s="107"/>
      <c r="X75" s="108"/>
      <c r="Y75" s="107"/>
      <c r="Z75" s="107"/>
      <c r="AA75" s="107"/>
      <c r="AB75" s="107"/>
      <c r="AC75" s="192">
        <f>SUM(R75:AB75)</f>
        <v>0</v>
      </c>
      <c r="AD75" s="107"/>
      <c r="AE75" s="108"/>
      <c r="AF75" s="107"/>
      <c r="AG75" s="107"/>
      <c r="AH75" s="107"/>
      <c r="AI75" s="107"/>
      <c r="AJ75" s="107"/>
      <c r="AK75" s="107"/>
      <c r="AL75" s="107"/>
      <c r="AM75" s="107"/>
      <c r="AN75" s="107"/>
      <c r="AO75" s="107"/>
      <c r="AP75" s="108"/>
      <c r="AQ75" s="192">
        <f>SUM(AD75:AP75)</f>
        <v>0</v>
      </c>
      <c r="AR75" s="107"/>
      <c r="AS75" s="107"/>
      <c r="AT75" s="107"/>
      <c r="AU75" s="107"/>
      <c r="AV75" s="107"/>
      <c r="AW75" s="107"/>
      <c r="AX75" s="107"/>
      <c r="AY75" s="107"/>
      <c r="AZ75" s="107"/>
      <c r="BA75" s="107"/>
      <c r="BB75" s="192">
        <f>SUM(AR75:BA75)</f>
        <v>0</v>
      </c>
      <c r="BC75" s="217"/>
      <c r="BD75" s="201">
        <f t="shared" si="13"/>
        <v>0</v>
      </c>
      <c r="BE75" s="234"/>
      <c r="BF75" s="417"/>
    </row>
    <row r="76" spans="1:58" s="13" customFormat="1" x14ac:dyDescent="0.2">
      <c r="A76" s="124"/>
      <c r="B76" s="129"/>
      <c r="C76" s="126"/>
      <c r="D76" s="126"/>
      <c r="E76" s="126"/>
      <c r="F76" s="112"/>
      <c r="G76" s="113"/>
      <c r="H76" s="113"/>
      <c r="I76" s="113"/>
      <c r="J76" s="113"/>
      <c r="K76" s="113"/>
      <c r="L76" s="113"/>
      <c r="M76" s="113"/>
      <c r="N76" s="113"/>
      <c r="O76" s="114"/>
      <c r="P76" s="113"/>
      <c r="Q76" s="192">
        <f>SUM(F76:P76)</f>
        <v>0</v>
      </c>
      <c r="R76" s="113"/>
      <c r="S76" s="113"/>
      <c r="T76" s="113"/>
      <c r="U76" s="113"/>
      <c r="V76" s="113"/>
      <c r="W76" s="113"/>
      <c r="X76" s="114"/>
      <c r="Y76" s="113"/>
      <c r="Z76" s="113"/>
      <c r="AA76" s="113"/>
      <c r="AB76" s="113"/>
      <c r="AC76" s="192">
        <f>SUM(R76:AB76)</f>
        <v>0</v>
      </c>
      <c r="AD76" s="113"/>
      <c r="AE76" s="114"/>
      <c r="AF76" s="113"/>
      <c r="AG76" s="113"/>
      <c r="AH76" s="113"/>
      <c r="AI76" s="113"/>
      <c r="AJ76" s="113"/>
      <c r="AK76" s="113"/>
      <c r="AL76" s="113"/>
      <c r="AM76" s="113"/>
      <c r="AN76" s="113"/>
      <c r="AO76" s="113"/>
      <c r="AP76" s="114"/>
      <c r="AQ76" s="192">
        <f>SUM(AD76:AP76)</f>
        <v>0</v>
      </c>
      <c r="AR76" s="113"/>
      <c r="AS76" s="113"/>
      <c r="AT76" s="113"/>
      <c r="AU76" s="113"/>
      <c r="AV76" s="113"/>
      <c r="AW76" s="113"/>
      <c r="AX76" s="113"/>
      <c r="AY76" s="113"/>
      <c r="AZ76" s="113"/>
      <c r="BA76" s="113"/>
      <c r="BB76" s="192">
        <f>SUM(AR76:BA76)</f>
        <v>0</v>
      </c>
      <c r="BC76" s="219"/>
      <c r="BD76" s="201">
        <f t="shared" si="13"/>
        <v>0</v>
      </c>
      <c r="BE76" s="234"/>
      <c r="BF76" s="417"/>
    </row>
    <row r="77" spans="1:58" s="13" customFormat="1" x14ac:dyDescent="0.2">
      <c r="A77" s="124"/>
      <c r="B77" s="129"/>
      <c r="C77" s="126"/>
      <c r="D77" s="126"/>
      <c r="E77" s="126"/>
      <c r="F77" s="112"/>
      <c r="G77" s="113"/>
      <c r="H77" s="113"/>
      <c r="I77" s="113"/>
      <c r="J77" s="113"/>
      <c r="K77" s="113"/>
      <c r="L77" s="113"/>
      <c r="M77" s="113"/>
      <c r="N77" s="113"/>
      <c r="O77" s="114"/>
      <c r="P77" s="113"/>
      <c r="Q77" s="192">
        <f>SUM(F77:P77)</f>
        <v>0</v>
      </c>
      <c r="R77" s="113"/>
      <c r="S77" s="113"/>
      <c r="T77" s="113"/>
      <c r="U77" s="113"/>
      <c r="V77" s="113"/>
      <c r="W77" s="113"/>
      <c r="X77" s="114"/>
      <c r="Y77" s="113"/>
      <c r="Z77" s="113"/>
      <c r="AA77" s="113"/>
      <c r="AB77" s="113"/>
      <c r="AC77" s="192">
        <f>SUM(R77:AB77)</f>
        <v>0</v>
      </c>
      <c r="AD77" s="113"/>
      <c r="AE77" s="114"/>
      <c r="AF77" s="113"/>
      <c r="AG77" s="113"/>
      <c r="AH77" s="113"/>
      <c r="AI77" s="113"/>
      <c r="AJ77" s="113"/>
      <c r="AK77" s="113"/>
      <c r="AL77" s="113"/>
      <c r="AM77" s="113"/>
      <c r="AN77" s="113"/>
      <c r="AO77" s="113"/>
      <c r="AP77" s="114"/>
      <c r="AQ77" s="192">
        <f>SUM(AD77:AP77)</f>
        <v>0</v>
      </c>
      <c r="AR77" s="113"/>
      <c r="AS77" s="113"/>
      <c r="AT77" s="113"/>
      <c r="AU77" s="113"/>
      <c r="AV77" s="113"/>
      <c r="AW77" s="113"/>
      <c r="AX77" s="113"/>
      <c r="AY77" s="113"/>
      <c r="AZ77" s="113"/>
      <c r="BA77" s="113"/>
      <c r="BB77" s="192">
        <f>SUM(AR77:BA77)</f>
        <v>0</v>
      </c>
      <c r="BC77" s="219"/>
      <c r="BD77" s="201">
        <f t="shared" si="13"/>
        <v>0</v>
      </c>
      <c r="BE77" s="234"/>
      <c r="BF77" s="417"/>
    </row>
    <row r="78" spans="1:58" s="13" customFormat="1" x14ac:dyDescent="0.2">
      <c r="A78" s="124"/>
      <c r="B78" s="129"/>
      <c r="C78" s="126"/>
      <c r="D78" s="126"/>
      <c r="E78" s="126"/>
      <c r="F78" s="112"/>
      <c r="G78" s="113"/>
      <c r="H78" s="113"/>
      <c r="I78" s="113"/>
      <c r="J78" s="113"/>
      <c r="K78" s="113"/>
      <c r="L78" s="113"/>
      <c r="M78" s="113"/>
      <c r="N78" s="113"/>
      <c r="O78" s="114"/>
      <c r="P78" s="113"/>
      <c r="Q78" s="192">
        <f>SUM(F78:P78)</f>
        <v>0</v>
      </c>
      <c r="R78" s="113"/>
      <c r="S78" s="113"/>
      <c r="T78" s="113"/>
      <c r="U78" s="113"/>
      <c r="V78" s="113"/>
      <c r="W78" s="113"/>
      <c r="X78" s="114"/>
      <c r="Y78" s="113"/>
      <c r="Z78" s="113"/>
      <c r="AA78" s="113"/>
      <c r="AB78" s="113"/>
      <c r="AC78" s="192">
        <f>SUM(R78:AB78)</f>
        <v>0</v>
      </c>
      <c r="AD78" s="113"/>
      <c r="AE78" s="114"/>
      <c r="AF78" s="113"/>
      <c r="AG78" s="113"/>
      <c r="AH78" s="113"/>
      <c r="AI78" s="113"/>
      <c r="AJ78" s="113"/>
      <c r="AK78" s="113"/>
      <c r="AL78" s="113"/>
      <c r="AM78" s="113"/>
      <c r="AN78" s="113"/>
      <c r="AO78" s="113"/>
      <c r="AP78" s="114"/>
      <c r="AQ78" s="192">
        <f>SUM(AD78:AP78)</f>
        <v>0</v>
      </c>
      <c r="AR78" s="113"/>
      <c r="AS78" s="113"/>
      <c r="AT78" s="113"/>
      <c r="AU78" s="113"/>
      <c r="AV78" s="113"/>
      <c r="AW78" s="113"/>
      <c r="AX78" s="113"/>
      <c r="AY78" s="113"/>
      <c r="AZ78" s="113"/>
      <c r="BA78" s="113"/>
      <c r="BB78" s="192">
        <f>SUM(AR78:BA78)</f>
        <v>0</v>
      </c>
      <c r="BC78" s="219"/>
      <c r="BD78" s="201">
        <f t="shared" si="13"/>
        <v>0</v>
      </c>
      <c r="BE78" s="234"/>
      <c r="BF78" s="417"/>
    </row>
    <row r="79" spans="1:58" s="13" customFormat="1" ht="15.75" thickBot="1" x14ac:dyDescent="0.3">
      <c r="A79" s="436" t="s">
        <v>1</v>
      </c>
      <c r="B79" s="154"/>
      <c r="C79" s="155"/>
      <c r="D79" s="155"/>
      <c r="E79" s="155"/>
      <c r="F79" s="109"/>
      <c r="G79" s="110"/>
      <c r="H79" s="110"/>
      <c r="I79" s="110"/>
      <c r="J79" s="110"/>
      <c r="K79" s="110"/>
      <c r="L79" s="110"/>
      <c r="M79" s="110"/>
      <c r="N79" s="110"/>
      <c r="O79" s="111"/>
      <c r="P79" s="110"/>
      <c r="Q79" s="193">
        <f>SUBTOTAL(9,Q74:Q78)</f>
        <v>24</v>
      </c>
      <c r="R79" s="110"/>
      <c r="S79" s="110"/>
      <c r="T79" s="110"/>
      <c r="U79" s="110"/>
      <c r="V79" s="110"/>
      <c r="W79" s="110"/>
      <c r="X79" s="111"/>
      <c r="Y79" s="110"/>
      <c r="Z79" s="110"/>
      <c r="AA79" s="110"/>
      <c r="AB79" s="110"/>
      <c r="AC79" s="193">
        <f>SUBTOTAL(9,AC74:AC78)</f>
        <v>0</v>
      </c>
      <c r="AD79" s="110"/>
      <c r="AE79" s="111"/>
      <c r="AF79" s="110"/>
      <c r="AG79" s="110"/>
      <c r="AH79" s="110"/>
      <c r="AI79" s="110"/>
      <c r="AJ79" s="110"/>
      <c r="AK79" s="110"/>
      <c r="AL79" s="110"/>
      <c r="AM79" s="110"/>
      <c r="AN79" s="110"/>
      <c r="AO79" s="110"/>
      <c r="AP79" s="111"/>
      <c r="AQ79" s="193">
        <f>SUBTOTAL(9,AQ74:AQ78)</f>
        <v>0</v>
      </c>
      <c r="AR79" s="110"/>
      <c r="AS79" s="110"/>
      <c r="AT79" s="110"/>
      <c r="AU79" s="110"/>
      <c r="AV79" s="110"/>
      <c r="AW79" s="110"/>
      <c r="AX79" s="110"/>
      <c r="AY79" s="110"/>
      <c r="AZ79" s="110"/>
      <c r="BA79" s="110"/>
      <c r="BB79" s="193">
        <f>SUBTOTAL(9,BB74:BB78)</f>
        <v>0</v>
      </c>
      <c r="BC79" s="220"/>
      <c r="BD79" s="202">
        <f>SUBTOTAL(9,BD74:BD78)</f>
        <v>24</v>
      </c>
      <c r="BE79" s="236">
        <f>'totaal BOL niv 4 4 jr'!C28</f>
        <v>0</v>
      </c>
      <c r="BF79" s="417"/>
    </row>
    <row r="80" spans="1:58" s="13" customFormat="1" ht="15" thickTop="1" x14ac:dyDescent="0.2">
      <c r="A80" s="437" t="s">
        <v>126</v>
      </c>
      <c r="B80" s="153"/>
      <c r="C80" s="390"/>
      <c r="D80" s="390"/>
      <c r="E80" s="390"/>
      <c r="F80" s="391"/>
      <c r="G80" s="392"/>
      <c r="H80" s="392"/>
      <c r="I80" s="392"/>
      <c r="J80" s="392"/>
      <c r="K80" s="392"/>
      <c r="L80" s="392"/>
      <c r="M80" s="392"/>
      <c r="N80" s="392"/>
      <c r="O80" s="392"/>
      <c r="P80" s="392"/>
      <c r="Q80" s="414"/>
      <c r="R80" s="392"/>
      <c r="S80" s="392"/>
      <c r="T80" s="392"/>
      <c r="U80" s="392"/>
      <c r="V80" s="392"/>
      <c r="W80" s="392"/>
      <c r="X80" s="392"/>
      <c r="Y80" s="392"/>
      <c r="Z80" s="392"/>
      <c r="AA80" s="392"/>
      <c r="AB80" s="392"/>
      <c r="AC80" s="414"/>
      <c r="AD80" s="392"/>
      <c r="AE80" s="392"/>
      <c r="AF80" s="392"/>
      <c r="AG80" s="392"/>
      <c r="AH80" s="392"/>
      <c r="AI80" s="392"/>
      <c r="AJ80" s="392"/>
      <c r="AK80" s="392"/>
      <c r="AL80" s="392"/>
      <c r="AM80" s="392"/>
      <c r="AN80" s="392"/>
      <c r="AO80" s="392"/>
      <c r="AP80" s="392"/>
      <c r="AQ80" s="414"/>
      <c r="AR80" s="392"/>
      <c r="AS80" s="392"/>
      <c r="AT80" s="392"/>
      <c r="AU80" s="392"/>
      <c r="AV80" s="392"/>
      <c r="AW80" s="392"/>
      <c r="AX80" s="392"/>
      <c r="AY80" s="392"/>
      <c r="AZ80" s="392"/>
      <c r="BA80" s="392"/>
      <c r="BB80" s="414"/>
      <c r="BC80" s="395"/>
      <c r="BD80" s="394" t="s">
        <v>8</v>
      </c>
      <c r="BE80" s="234"/>
      <c r="BF80" s="418"/>
    </row>
    <row r="81" spans="1:58" s="13" customFormat="1" x14ac:dyDescent="0.2">
      <c r="A81" s="124"/>
      <c r="B81" s="129"/>
      <c r="C81" s="126"/>
      <c r="D81" s="126"/>
      <c r="E81" s="126"/>
      <c r="F81" s="106"/>
      <c r="G81" s="107"/>
      <c r="H81" s="107"/>
      <c r="I81" s="107"/>
      <c r="J81" s="107"/>
      <c r="K81" s="107"/>
      <c r="L81" s="107"/>
      <c r="M81" s="107"/>
      <c r="N81" s="107"/>
      <c r="O81" s="108"/>
      <c r="P81" s="107"/>
      <c r="Q81" s="192">
        <f>SUM(F81:P81)</f>
        <v>0</v>
      </c>
      <c r="R81" s="107"/>
      <c r="S81" s="107"/>
      <c r="T81" s="107"/>
      <c r="U81" s="107"/>
      <c r="V81" s="107"/>
      <c r="W81" s="107"/>
      <c r="X81" s="108"/>
      <c r="Y81" s="107"/>
      <c r="Z81" s="107"/>
      <c r="AA81" s="107"/>
      <c r="AB81" s="107"/>
      <c r="AC81" s="192">
        <f>SUM(R81:AB81)</f>
        <v>0</v>
      </c>
      <c r="AD81" s="107"/>
      <c r="AE81" s="108"/>
      <c r="AF81" s="107"/>
      <c r="AG81" s="107"/>
      <c r="AH81" s="107"/>
      <c r="AI81" s="107"/>
      <c r="AJ81" s="107"/>
      <c r="AK81" s="107"/>
      <c r="AL81" s="107"/>
      <c r="AM81" s="107"/>
      <c r="AN81" s="107"/>
      <c r="AO81" s="107"/>
      <c r="AP81" s="108"/>
      <c r="AQ81" s="192">
        <f>SUM(AD81:AP81)</f>
        <v>0</v>
      </c>
      <c r="AR81" s="107"/>
      <c r="AS81" s="107"/>
      <c r="AT81" s="107"/>
      <c r="AU81" s="107"/>
      <c r="AV81" s="107"/>
      <c r="AW81" s="107"/>
      <c r="AX81" s="107"/>
      <c r="AY81" s="107"/>
      <c r="AZ81" s="107"/>
      <c r="BA81" s="107"/>
      <c r="BB81" s="192">
        <f>SUM(AR81:BA81)</f>
        <v>0</v>
      </c>
      <c r="BC81" s="217"/>
      <c r="BD81" s="201">
        <f t="shared" ref="BD81:BD84" si="14">SUM(Q81+AC81+AQ81+BB81)</f>
        <v>0</v>
      </c>
      <c r="BE81" s="234"/>
      <c r="BF81" s="417"/>
    </row>
    <row r="82" spans="1:58" s="13" customFormat="1" x14ac:dyDescent="0.2">
      <c r="A82" s="124"/>
      <c r="B82" s="129"/>
      <c r="C82" s="126"/>
      <c r="D82" s="126"/>
      <c r="E82" s="126"/>
      <c r="F82" s="112"/>
      <c r="G82" s="113"/>
      <c r="H82" s="113"/>
      <c r="I82" s="113"/>
      <c r="J82" s="113"/>
      <c r="K82" s="113"/>
      <c r="L82" s="113"/>
      <c r="M82" s="113"/>
      <c r="N82" s="113"/>
      <c r="O82" s="114"/>
      <c r="P82" s="113"/>
      <c r="Q82" s="192">
        <f>SUM(F82:P82)</f>
        <v>0</v>
      </c>
      <c r="R82" s="113"/>
      <c r="S82" s="113"/>
      <c r="T82" s="113"/>
      <c r="U82" s="113"/>
      <c r="V82" s="113"/>
      <c r="W82" s="113"/>
      <c r="X82" s="114"/>
      <c r="Y82" s="113"/>
      <c r="Z82" s="113"/>
      <c r="AA82" s="113"/>
      <c r="AB82" s="113"/>
      <c r="AC82" s="192">
        <f>SUM(R82:AB82)</f>
        <v>0</v>
      </c>
      <c r="AD82" s="113"/>
      <c r="AE82" s="114"/>
      <c r="AF82" s="113"/>
      <c r="AG82" s="113"/>
      <c r="AH82" s="113"/>
      <c r="AI82" s="113"/>
      <c r="AJ82" s="113"/>
      <c r="AK82" s="113"/>
      <c r="AL82" s="113"/>
      <c r="AM82" s="113"/>
      <c r="AN82" s="113"/>
      <c r="AO82" s="113"/>
      <c r="AP82" s="114"/>
      <c r="AQ82" s="192">
        <f>SUM(AD82:AP82)</f>
        <v>0</v>
      </c>
      <c r="AR82" s="113"/>
      <c r="AS82" s="113"/>
      <c r="AT82" s="113"/>
      <c r="AU82" s="113"/>
      <c r="AV82" s="113"/>
      <c r="AW82" s="113"/>
      <c r="AX82" s="113"/>
      <c r="AY82" s="113"/>
      <c r="AZ82" s="113"/>
      <c r="BA82" s="113"/>
      <c r="BB82" s="192">
        <f>SUM(AR82:BA82)</f>
        <v>0</v>
      </c>
      <c r="BC82" s="219"/>
      <c r="BD82" s="201">
        <f t="shared" si="14"/>
        <v>0</v>
      </c>
      <c r="BE82" s="234"/>
      <c r="BF82" s="417"/>
    </row>
    <row r="83" spans="1:58" s="13" customFormat="1" x14ac:dyDescent="0.2">
      <c r="A83" s="124"/>
      <c r="B83" s="129"/>
      <c r="C83" s="126"/>
      <c r="D83" s="126"/>
      <c r="E83" s="126"/>
      <c r="F83" s="112"/>
      <c r="G83" s="113"/>
      <c r="H83" s="113"/>
      <c r="I83" s="113"/>
      <c r="J83" s="113"/>
      <c r="K83" s="113"/>
      <c r="L83" s="113"/>
      <c r="M83" s="113"/>
      <c r="N83" s="113"/>
      <c r="O83" s="114"/>
      <c r="P83" s="113"/>
      <c r="Q83" s="192">
        <f>SUM(F83:P83)</f>
        <v>0</v>
      </c>
      <c r="R83" s="113"/>
      <c r="S83" s="113"/>
      <c r="T83" s="113"/>
      <c r="U83" s="113"/>
      <c r="V83" s="113"/>
      <c r="W83" s="113"/>
      <c r="X83" s="114"/>
      <c r="Y83" s="113"/>
      <c r="Z83" s="113"/>
      <c r="AA83" s="113"/>
      <c r="AB83" s="113"/>
      <c r="AC83" s="192">
        <f>SUM(R83:AB83)</f>
        <v>0</v>
      </c>
      <c r="AD83" s="113"/>
      <c r="AE83" s="114"/>
      <c r="AF83" s="113"/>
      <c r="AG83" s="113"/>
      <c r="AH83" s="113"/>
      <c r="AI83" s="113"/>
      <c r="AJ83" s="113"/>
      <c r="AK83" s="113"/>
      <c r="AL83" s="113"/>
      <c r="AM83" s="113"/>
      <c r="AN83" s="113"/>
      <c r="AO83" s="113"/>
      <c r="AP83" s="114"/>
      <c r="AQ83" s="192">
        <f>SUM(AD83:AP83)</f>
        <v>0</v>
      </c>
      <c r="AR83" s="113"/>
      <c r="AS83" s="113"/>
      <c r="AT83" s="113"/>
      <c r="AU83" s="113"/>
      <c r="AV83" s="113"/>
      <c r="AW83" s="113"/>
      <c r="AX83" s="113"/>
      <c r="AY83" s="113"/>
      <c r="AZ83" s="113"/>
      <c r="BA83" s="113"/>
      <c r="BB83" s="192">
        <f>SUM(AR83:BA83)</f>
        <v>0</v>
      </c>
      <c r="BC83" s="219"/>
      <c r="BD83" s="201">
        <f t="shared" si="14"/>
        <v>0</v>
      </c>
      <c r="BE83" s="234"/>
      <c r="BF83" s="417"/>
    </row>
    <row r="84" spans="1:58" s="13" customFormat="1" x14ac:dyDescent="0.2">
      <c r="A84" s="124"/>
      <c r="B84" s="129"/>
      <c r="C84" s="126"/>
      <c r="D84" s="126"/>
      <c r="E84" s="126"/>
      <c r="F84" s="112"/>
      <c r="G84" s="113"/>
      <c r="H84" s="113"/>
      <c r="I84" s="113"/>
      <c r="J84" s="113"/>
      <c r="K84" s="113"/>
      <c r="L84" s="113"/>
      <c r="M84" s="113"/>
      <c r="N84" s="113"/>
      <c r="O84" s="114"/>
      <c r="P84" s="113"/>
      <c r="Q84" s="192">
        <f>SUM(F84:P84)</f>
        <v>0</v>
      </c>
      <c r="R84" s="113"/>
      <c r="S84" s="113"/>
      <c r="T84" s="113"/>
      <c r="U84" s="113"/>
      <c r="V84" s="113"/>
      <c r="W84" s="113"/>
      <c r="X84" s="114"/>
      <c r="Y84" s="113"/>
      <c r="Z84" s="113"/>
      <c r="AA84" s="113"/>
      <c r="AB84" s="113"/>
      <c r="AC84" s="192">
        <f>SUM(R84:AB84)</f>
        <v>0</v>
      </c>
      <c r="AD84" s="113"/>
      <c r="AE84" s="114"/>
      <c r="AF84" s="113"/>
      <c r="AG84" s="113"/>
      <c r="AH84" s="113"/>
      <c r="AI84" s="113"/>
      <c r="AJ84" s="113"/>
      <c r="AK84" s="113"/>
      <c r="AL84" s="113"/>
      <c r="AM84" s="113"/>
      <c r="AN84" s="113"/>
      <c r="AO84" s="113"/>
      <c r="AP84" s="114"/>
      <c r="AQ84" s="192">
        <f>SUM(AD84:AP84)</f>
        <v>0</v>
      </c>
      <c r="AR84" s="113"/>
      <c r="AS84" s="113"/>
      <c r="AT84" s="113"/>
      <c r="AU84" s="113"/>
      <c r="AV84" s="113"/>
      <c r="AW84" s="113"/>
      <c r="AX84" s="113"/>
      <c r="AY84" s="113"/>
      <c r="AZ84" s="113"/>
      <c r="BA84" s="113"/>
      <c r="BB84" s="192">
        <f>SUM(AR84:BA84)</f>
        <v>0</v>
      </c>
      <c r="BC84" s="219"/>
      <c r="BD84" s="201">
        <f t="shared" si="14"/>
        <v>0</v>
      </c>
      <c r="BE84" s="234"/>
      <c r="BF84" s="417"/>
    </row>
    <row r="85" spans="1:58" s="13" customFormat="1" ht="15.75" thickBot="1" x14ac:dyDescent="0.3">
      <c r="A85" s="436" t="s">
        <v>1</v>
      </c>
      <c r="B85" s="154"/>
      <c r="C85" s="126"/>
      <c r="D85" s="126"/>
      <c r="E85" s="126"/>
      <c r="F85" s="115"/>
      <c r="G85" s="116"/>
      <c r="H85" s="116"/>
      <c r="I85" s="116"/>
      <c r="J85" s="116"/>
      <c r="K85" s="116"/>
      <c r="L85" s="116"/>
      <c r="M85" s="116"/>
      <c r="N85" s="116"/>
      <c r="O85" s="117"/>
      <c r="P85" s="116"/>
      <c r="Q85" s="193">
        <f>SUBTOTAL(9,Q81:Q84)</f>
        <v>0</v>
      </c>
      <c r="R85" s="116"/>
      <c r="S85" s="116"/>
      <c r="T85" s="116"/>
      <c r="U85" s="116"/>
      <c r="V85" s="116"/>
      <c r="W85" s="116"/>
      <c r="X85" s="117"/>
      <c r="Y85" s="116"/>
      <c r="Z85" s="116"/>
      <c r="AA85" s="116"/>
      <c r="AB85" s="116"/>
      <c r="AC85" s="193">
        <f>SUBTOTAL(9,AC81:AC84)</f>
        <v>0</v>
      </c>
      <c r="AD85" s="116"/>
      <c r="AE85" s="117"/>
      <c r="AF85" s="116"/>
      <c r="AG85" s="116"/>
      <c r="AH85" s="116"/>
      <c r="AI85" s="116"/>
      <c r="AJ85" s="116"/>
      <c r="AK85" s="116"/>
      <c r="AL85" s="116"/>
      <c r="AM85" s="116"/>
      <c r="AN85" s="116"/>
      <c r="AO85" s="116"/>
      <c r="AP85" s="117"/>
      <c r="AQ85" s="193">
        <f>SUBTOTAL(9,AQ81:AQ84)</f>
        <v>0</v>
      </c>
      <c r="AR85" s="116"/>
      <c r="AS85" s="116"/>
      <c r="AT85" s="116"/>
      <c r="AU85" s="116"/>
      <c r="AV85" s="116"/>
      <c r="AW85" s="116"/>
      <c r="AX85" s="116"/>
      <c r="AY85" s="116"/>
      <c r="AZ85" s="116"/>
      <c r="BA85" s="116"/>
      <c r="BB85" s="193">
        <f>SUBTOTAL(9,BB81:BB84)</f>
        <v>0</v>
      </c>
      <c r="BC85" s="221"/>
      <c r="BD85" s="202">
        <f>SUBTOTAL(9,BD81:BD84)</f>
        <v>0</v>
      </c>
      <c r="BE85" s="236">
        <f>'totaal BOL niv 4 4 jr'!C62</f>
        <v>497</v>
      </c>
      <c r="BF85" s="417"/>
    </row>
    <row r="86" spans="1:58" s="13" customFormat="1" ht="16.5" thickTop="1" thickBot="1" x14ac:dyDescent="0.3">
      <c r="A86" s="431" t="s">
        <v>43</v>
      </c>
      <c r="B86" s="156"/>
      <c r="C86" s="157"/>
      <c r="D86" s="157"/>
      <c r="E86" s="157"/>
      <c r="F86" s="118"/>
      <c r="G86" s="119"/>
      <c r="H86" s="119"/>
      <c r="I86" s="119"/>
      <c r="J86" s="119"/>
      <c r="K86" s="119"/>
      <c r="L86" s="119"/>
      <c r="M86" s="119"/>
      <c r="N86" s="119"/>
      <c r="O86" s="111"/>
      <c r="P86" s="119"/>
      <c r="Q86" s="193">
        <f>SUBTOTAL(9,Q11:Q85)</f>
        <v>511</v>
      </c>
      <c r="R86" s="119"/>
      <c r="S86" s="119"/>
      <c r="T86" s="119"/>
      <c r="U86" s="119"/>
      <c r="V86" s="119"/>
      <c r="W86" s="119"/>
      <c r="X86" s="111"/>
      <c r="Y86" s="119"/>
      <c r="Z86" s="119"/>
      <c r="AA86" s="119"/>
      <c r="AB86" s="119"/>
      <c r="AC86" s="193">
        <f>SUBTOTAL(9,AC11:AC85)</f>
        <v>0</v>
      </c>
      <c r="AD86" s="119"/>
      <c r="AE86" s="111"/>
      <c r="AF86" s="119"/>
      <c r="AG86" s="119"/>
      <c r="AH86" s="119"/>
      <c r="AI86" s="119"/>
      <c r="AJ86" s="119"/>
      <c r="AK86" s="119"/>
      <c r="AL86" s="119"/>
      <c r="AM86" s="119"/>
      <c r="AN86" s="119"/>
      <c r="AO86" s="119"/>
      <c r="AP86" s="111"/>
      <c r="AQ86" s="193">
        <f>SUBTOTAL(9,AQ11:AQ85)</f>
        <v>0</v>
      </c>
      <c r="AR86" s="119"/>
      <c r="AS86" s="119"/>
      <c r="AT86" s="119"/>
      <c r="AU86" s="119"/>
      <c r="AV86" s="119"/>
      <c r="AW86" s="119"/>
      <c r="AX86" s="119"/>
      <c r="AY86" s="119"/>
      <c r="AZ86" s="119"/>
      <c r="BA86" s="119"/>
      <c r="BB86" s="193">
        <f>SUBTOTAL(9,BB11:BB85)</f>
        <v>0</v>
      </c>
      <c r="BC86" s="223">
        <f>SUBTOTAL(9,BC11:BC85)</f>
        <v>0</v>
      </c>
      <c r="BD86" s="203">
        <f>SUBTOTAL(9,BD11:BD85)</f>
        <v>511</v>
      </c>
      <c r="BE86" s="237">
        <f>'totaal BOL niv 4 4 jr'!C63</f>
        <v>497</v>
      </c>
      <c r="BF86" s="417"/>
    </row>
    <row r="87" spans="1:58" s="145" customFormat="1" ht="15" thickTop="1" x14ac:dyDescent="0.2">
      <c r="A87" s="435" t="s">
        <v>29</v>
      </c>
      <c r="B87" s="158"/>
      <c r="C87" s="390"/>
      <c r="D87" s="390"/>
      <c r="E87" s="390"/>
      <c r="F87" s="391"/>
      <c r="G87" s="392"/>
      <c r="H87" s="392"/>
      <c r="I87" s="392"/>
      <c r="J87" s="392"/>
      <c r="K87" s="392"/>
      <c r="L87" s="392"/>
      <c r="M87" s="392"/>
      <c r="N87" s="392"/>
      <c r="O87" s="392"/>
      <c r="P87" s="392"/>
      <c r="Q87" s="414"/>
      <c r="R87" s="392"/>
      <c r="S87" s="392"/>
      <c r="T87" s="392"/>
      <c r="U87" s="392"/>
      <c r="V87" s="392"/>
      <c r="W87" s="392"/>
      <c r="X87" s="392"/>
      <c r="Y87" s="392"/>
      <c r="Z87" s="392"/>
      <c r="AA87" s="392"/>
      <c r="AB87" s="392"/>
      <c r="AC87" s="414"/>
      <c r="AD87" s="392"/>
      <c r="AE87" s="392"/>
      <c r="AF87" s="392"/>
      <c r="AG87" s="392"/>
      <c r="AH87" s="392"/>
      <c r="AI87" s="392"/>
      <c r="AJ87" s="392"/>
      <c r="AK87" s="392"/>
      <c r="AL87" s="392"/>
      <c r="AM87" s="392"/>
      <c r="AN87" s="392"/>
      <c r="AO87" s="392"/>
      <c r="AP87" s="392"/>
      <c r="AQ87" s="414"/>
      <c r="AR87" s="392"/>
      <c r="AS87" s="392"/>
      <c r="AT87" s="392"/>
      <c r="AU87" s="392"/>
      <c r="AV87" s="392"/>
      <c r="AW87" s="392"/>
      <c r="AX87" s="392"/>
      <c r="AY87" s="392"/>
      <c r="AZ87" s="392"/>
      <c r="BA87" s="392"/>
      <c r="BB87" s="414"/>
      <c r="BC87" s="393"/>
      <c r="BD87" s="394" t="s">
        <v>8</v>
      </c>
      <c r="BE87" s="234"/>
      <c r="BF87" s="214"/>
    </row>
    <row r="88" spans="1:58" s="145" customFormat="1" x14ac:dyDescent="0.2">
      <c r="A88" s="428" t="s">
        <v>4</v>
      </c>
      <c r="B88" s="134"/>
      <c r="C88" s="125"/>
      <c r="D88" s="125"/>
      <c r="E88" s="130"/>
      <c r="F88" s="106">
        <v>39</v>
      </c>
      <c r="G88" s="107"/>
      <c r="H88" s="107"/>
      <c r="I88" s="107"/>
      <c r="J88" s="107"/>
      <c r="K88" s="107"/>
      <c r="L88" s="107"/>
      <c r="M88" s="107"/>
      <c r="N88" s="107"/>
      <c r="O88" s="108"/>
      <c r="P88" s="107"/>
      <c r="Q88" s="192">
        <f t="shared" ref="Q88:Q90" si="15">SUM(F88:P88)</f>
        <v>39</v>
      </c>
      <c r="R88" s="107"/>
      <c r="S88" s="107"/>
      <c r="T88" s="107"/>
      <c r="U88" s="107"/>
      <c r="V88" s="107"/>
      <c r="W88" s="107"/>
      <c r="X88" s="108"/>
      <c r="Y88" s="107"/>
      <c r="Z88" s="107"/>
      <c r="AA88" s="107"/>
      <c r="AB88" s="107"/>
      <c r="AC88" s="192">
        <f t="shared" ref="AC88:AC90" si="16">SUM(R88:AB88)</f>
        <v>0</v>
      </c>
      <c r="AD88" s="107"/>
      <c r="AE88" s="108"/>
      <c r="AF88" s="107"/>
      <c r="AG88" s="107"/>
      <c r="AH88" s="107"/>
      <c r="AI88" s="107"/>
      <c r="AJ88" s="107"/>
      <c r="AK88" s="107"/>
      <c r="AL88" s="107"/>
      <c r="AM88" s="107"/>
      <c r="AN88" s="107"/>
      <c r="AO88" s="107"/>
      <c r="AP88" s="108"/>
      <c r="AQ88" s="192">
        <f t="shared" ref="AQ88:AQ90" si="17">SUM(AD88:AP88)</f>
        <v>0</v>
      </c>
      <c r="AR88" s="107"/>
      <c r="AS88" s="107"/>
      <c r="AT88" s="107"/>
      <c r="AU88" s="107"/>
      <c r="AV88" s="107"/>
      <c r="AW88" s="107"/>
      <c r="AX88" s="107"/>
      <c r="AY88" s="107"/>
      <c r="AZ88" s="107"/>
      <c r="BA88" s="107"/>
      <c r="BB88" s="192">
        <f t="shared" ref="BB88:BB90" si="18">SUM(AR88:BA88)</f>
        <v>0</v>
      </c>
      <c r="BC88" s="224"/>
      <c r="BD88" s="201">
        <f t="shared" ref="BD88:BD90" si="19">SUM(Q88+AC88+AQ88+BB88)</f>
        <v>39</v>
      </c>
      <c r="BE88" s="234"/>
      <c r="BF88" s="417"/>
    </row>
    <row r="89" spans="1:58" s="145" customFormat="1" x14ac:dyDescent="0.2">
      <c r="A89" s="428" t="s">
        <v>5</v>
      </c>
      <c r="B89" s="134"/>
      <c r="C89" s="125"/>
      <c r="D89" s="125"/>
      <c r="E89" s="130"/>
      <c r="F89" s="106">
        <v>38</v>
      </c>
      <c r="G89" s="107"/>
      <c r="H89" s="107"/>
      <c r="I89" s="107"/>
      <c r="J89" s="107"/>
      <c r="K89" s="107"/>
      <c r="L89" s="107"/>
      <c r="M89" s="107"/>
      <c r="N89" s="107"/>
      <c r="O89" s="108"/>
      <c r="P89" s="107"/>
      <c r="Q89" s="192">
        <f t="shared" si="15"/>
        <v>38</v>
      </c>
      <c r="R89" s="107"/>
      <c r="S89" s="107"/>
      <c r="T89" s="107"/>
      <c r="U89" s="107"/>
      <c r="V89" s="107"/>
      <c r="W89" s="107"/>
      <c r="X89" s="108"/>
      <c r="Y89" s="107"/>
      <c r="Z89" s="107"/>
      <c r="AA89" s="107"/>
      <c r="AB89" s="107"/>
      <c r="AC89" s="192">
        <f t="shared" si="16"/>
        <v>0</v>
      </c>
      <c r="AD89" s="107"/>
      <c r="AE89" s="108"/>
      <c r="AF89" s="107"/>
      <c r="AG89" s="107"/>
      <c r="AH89" s="107"/>
      <c r="AI89" s="107"/>
      <c r="AJ89" s="107"/>
      <c r="AK89" s="107"/>
      <c r="AL89" s="107"/>
      <c r="AM89" s="107"/>
      <c r="AN89" s="107"/>
      <c r="AO89" s="107"/>
      <c r="AP89" s="108"/>
      <c r="AQ89" s="192">
        <f t="shared" si="17"/>
        <v>0</v>
      </c>
      <c r="AR89" s="107"/>
      <c r="AS89" s="107"/>
      <c r="AT89" s="107"/>
      <c r="AU89" s="107"/>
      <c r="AV89" s="107"/>
      <c r="AW89" s="107"/>
      <c r="AX89" s="107"/>
      <c r="AY89" s="107"/>
      <c r="AZ89" s="107"/>
      <c r="BA89" s="107"/>
      <c r="BB89" s="192">
        <f t="shared" si="18"/>
        <v>0</v>
      </c>
      <c r="BC89" s="224"/>
      <c r="BD89" s="201">
        <f t="shared" si="19"/>
        <v>38</v>
      </c>
      <c r="BE89" s="234"/>
      <c r="BF89" s="417"/>
    </row>
    <row r="90" spans="1:58" s="145" customFormat="1" x14ac:dyDescent="0.2">
      <c r="A90" s="428" t="s">
        <v>2</v>
      </c>
      <c r="B90" s="134"/>
      <c r="C90" s="125"/>
      <c r="D90" s="125"/>
      <c r="E90" s="130"/>
      <c r="F90" s="106">
        <v>76</v>
      </c>
      <c r="G90" s="107"/>
      <c r="H90" s="107"/>
      <c r="I90" s="107"/>
      <c r="J90" s="107"/>
      <c r="K90" s="107"/>
      <c r="L90" s="107"/>
      <c r="M90" s="107"/>
      <c r="N90" s="107"/>
      <c r="O90" s="108"/>
      <c r="P90" s="107"/>
      <c r="Q90" s="192">
        <f t="shared" si="15"/>
        <v>76</v>
      </c>
      <c r="R90" s="107"/>
      <c r="S90" s="107"/>
      <c r="T90" s="107"/>
      <c r="U90" s="107"/>
      <c r="V90" s="107"/>
      <c r="W90" s="107"/>
      <c r="X90" s="108"/>
      <c r="Y90" s="107"/>
      <c r="Z90" s="107"/>
      <c r="AA90" s="107"/>
      <c r="AB90" s="107"/>
      <c r="AC90" s="192">
        <f t="shared" si="16"/>
        <v>0</v>
      </c>
      <c r="AD90" s="107"/>
      <c r="AE90" s="108"/>
      <c r="AF90" s="107"/>
      <c r="AG90" s="107"/>
      <c r="AH90" s="107"/>
      <c r="AI90" s="107"/>
      <c r="AJ90" s="107"/>
      <c r="AK90" s="107"/>
      <c r="AL90" s="107"/>
      <c r="AM90" s="107"/>
      <c r="AN90" s="107"/>
      <c r="AO90" s="107"/>
      <c r="AP90" s="108"/>
      <c r="AQ90" s="192">
        <f t="shared" si="17"/>
        <v>0</v>
      </c>
      <c r="AR90" s="107"/>
      <c r="AS90" s="107"/>
      <c r="AT90" s="107"/>
      <c r="AU90" s="107"/>
      <c r="AV90" s="107"/>
      <c r="AW90" s="107"/>
      <c r="AX90" s="107"/>
      <c r="AY90" s="107"/>
      <c r="AZ90" s="107"/>
      <c r="BA90" s="107"/>
      <c r="BB90" s="192">
        <f t="shared" si="18"/>
        <v>0</v>
      </c>
      <c r="BC90" s="224"/>
      <c r="BD90" s="201">
        <f t="shared" si="19"/>
        <v>76</v>
      </c>
      <c r="BE90" s="234"/>
      <c r="BF90" s="417"/>
    </row>
    <row r="91" spans="1:58" s="13" customFormat="1" x14ac:dyDescent="0.2">
      <c r="A91" s="124" t="s">
        <v>285</v>
      </c>
      <c r="B91" s="124"/>
      <c r="C91" s="125"/>
      <c r="D91" s="125"/>
      <c r="E91" s="130"/>
      <c r="F91" s="106"/>
      <c r="G91" s="107"/>
      <c r="H91" s="107"/>
      <c r="I91" s="107"/>
      <c r="J91" s="107"/>
      <c r="K91" s="107"/>
      <c r="L91" s="107"/>
      <c r="M91" s="107"/>
      <c r="N91" s="107"/>
      <c r="O91" s="108"/>
      <c r="P91" s="107"/>
      <c r="Q91" s="192">
        <f>SUM(F91:P91)</f>
        <v>0</v>
      </c>
      <c r="R91" s="107"/>
      <c r="S91" s="107"/>
      <c r="T91" s="107"/>
      <c r="U91" s="107"/>
      <c r="V91" s="107"/>
      <c r="W91" s="107"/>
      <c r="X91" s="108"/>
      <c r="Y91" s="107"/>
      <c r="Z91" s="107"/>
      <c r="AA91" s="107"/>
      <c r="AB91" s="107"/>
      <c r="AC91" s="192">
        <f>SUM(R91:AB91)</f>
        <v>0</v>
      </c>
      <c r="AD91" s="107"/>
      <c r="AE91" s="108"/>
      <c r="AF91" s="107"/>
      <c r="AG91" s="107"/>
      <c r="AH91" s="107"/>
      <c r="AI91" s="107"/>
      <c r="AJ91" s="107"/>
      <c r="AK91" s="107"/>
      <c r="AL91" s="107"/>
      <c r="AM91" s="107"/>
      <c r="AN91" s="107"/>
      <c r="AO91" s="107"/>
      <c r="AP91" s="108"/>
      <c r="AQ91" s="192">
        <f>SUM(AD91:AP91)</f>
        <v>0</v>
      </c>
      <c r="AR91" s="107"/>
      <c r="AS91" s="107"/>
      <c r="AT91" s="107"/>
      <c r="AU91" s="107"/>
      <c r="AV91" s="107"/>
      <c r="AW91" s="107"/>
      <c r="AX91" s="107"/>
      <c r="AY91" s="107"/>
      <c r="AZ91" s="107"/>
      <c r="BA91" s="107"/>
      <c r="BB91" s="192">
        <f>SUM(AR91:BA91)</f>
        <v>0</v>
      </c>
      <c r="BC91" s="226"/>
      <c r="BD91" s="201">
        <f>SUM(Q91+AC91+AQ91+BB91)</f>
        <v>0</v>
      </c>
      <c r="BE91" s="234"/>
      <c r="BF91" s="417"/>
    </row>
    <row r="92" spans="1:58" s="145" customFormat="1" ht="15.75" thickBot="1" x14ac:dyDescent="0.3">
      <c r="A92" s="427" t="s">
        <v>42</v>
      </c>
      <c r="B92" s="159"/>
      <c r="C92" s="131"/>
      <c r="D92" s="131"/>
      <c r="E92" s="132"/>
      <c r="F92" s="118"/>
      <c r="G92" s="119"/>
      <c r="H92" s="119"/>
      <c r="I92" s="119"/>
      <c r="J92" s="119"/>
      <c r="K92" s="119"/>
      <c r="L92" s="119"/>
      <c r="M92" s="119"/>
      <c r="N92" s="119"/>
      <c r="O92" s="111"/>
      <c r="P92" s="119"/>
      <c r="Q92" s="193">
        <f>SUBTOTAL(9,Q88:Q91)</f>
        <v>153</v>
      </c>
      <c r="R92" s="119"/>
      <c r="S92" s="119"/>
      <c r="T92" s="119"/>
      <c r="U92" s="119"/>
      <c r="V92" s="119"/>
      <c r="W92" s="119"/>
      <c r="X92" s="111"/>
      <c r="Y92" s="119"/>
      <c r="Z92" s="119"/>
      <c r="AA92" s="119"/>
      <c r="AB92" s="119"/>
      <c r="AC92" s="193">
        <f>SUBTOTAL(9,AC88:AC91)</f>
        <v>0</v>
      </c>
      <c r="AD92" s="119"/>
      <c r="AE92" s="111"/>
      <c r="AF92" s="119"/>
      <c r="AG92" s="119"/>
      <c r="AH92" s="119"/>
      <c r="AI92" s="119"/>
      <c r="AJ92" s="119"/>
      <c r="AK92" s="119"/>
      <c r="AL92" s="119"/>
      <c r="AM92" s="119"/>
      <c r="AN92" s="119"/>
      <c r="AO92" s="119"/>
      <c r="AP92" s="111"/>
      <c r="AQ92" s="193">
        <f>SUBTOTAL(9,AQ88:AQ91)</f>
        <v>0</v>
      </c>
      <c r="AR92" s="119"/>
      <c r="AS92" s="119"/>
      <c r="AT92" s="119"/>
      <c r="AU92" s="119"/>
      <c r="AV92" s="119"/>
      <c r="AW92" s="119"/>
      <c r="AX92" s="119"/>
      <c r="AY92" s="119"/>
      <c r="AZ92" s="119"/>
      <c r="BA92" s="119"/>
      <c r="BB92" s="193">
        <f>SUBTOTAL(9,BB88:BB91)</f>
        <v>0</v>
      </c>
      <c r="BC92" s="225">
        <f>SUBTOTAL(9,BC88:BC91)</f>
        <v>0</v>
      </c>
      <c r="BD92" s="204">
        <f>SUBTOTAL(9,BD88:BD91)</f>
        <v>153</v>
      </c>
      <c r="BE92" s="238">
        <f>'totaal BOL niv 4 4 jr'!C69</f>
        <v>152</v>
      </c>
      <c r="BF92" s="214"/>
    </row>
    <row r="93" spans="1:58" s="145" customFormat="1" ht="15" thickTop="1" x14ac:dyDescent="0.2">
      <c r="A93" s="435" t="s">
        <v>56</v>
      </c>
      <c r="B93" s="158"/>
      <c r="C93" s="390"/>
      <c r="D93" s="390"/>
      <c r="E93" s="390"/>
      <c r="F93" s="391"/>
      <c r="G93" s="392"/>
      <c r="H93" s="392"/>
      <c r="I93" s="392"/>
      <c r="J93" s="392"/>
      <c r="K93" s="392"/>
      <c r="L93" s="392"/>
      <c r="M93" s="392"/>
      <c r="N93" s="392"/>
      <c r="O93" s="392"/>
      <c r="P93" s="392"/>
      <c r="Q93" s="414"/>
      <c r="R93" s="392"/>
      <c r="S93" s="392"/>
      <c r="T93" s="392"/>
      <c r="U93" s="392"/>
      <c r="V93" s="392"/>
      <c r="W93" s="392"/>
      <c r="X93" s="392"/>
      <c r="Y93" s="392"/>
      <c r="Z93" s="392"/>
      <c r="AA93" s="392"/>
      <c r="AB93" s="392"/>
      <c r="AC93" s="414"/>
      <c r="AD93" s="392"/>
      <c r="AE93" s="392"/>
      <c r="AF93" s="392"/>
      <c r="AG93" s="392"/>
      <c r="AH93" s="392"/>
      <c r="AI93" s="392"/>
      <c r="AJ93" s="392"/>
      <c r="AK93" s="392"/>
      <c r="AL93" s="392"/>
      <c r="AM93" s="392"/>
      <c r="AN93" s="392"/>
      <c r="AO93" s="392"/>
      <c r="AP93" s="392"/>
      <c r="AQ93" s="414"/>
      <c r="AR93" s="392"/>
      <c r="AS93" s="392"/>
      <c r="AT93" s="392"/>
      <c r="AU93" s="392"/>
      <c r="AV93" s="392"/>
      <c r="AW93" s="392"/>
      <c r="AX93" s="392"/>
      <c r="AY93" s="392"/>
      <c r="AZ93" s="392"/>
      <c r="BA93" s="392"/>
      <c r="BB93" s="414"/>
      <c r="BC93" s="393"/>
      <c r="BD93" s="394" t="s">
        <v>8</v>
      </c>
      <c r="BE93" s="234"/>
      <c r="BF93" s="214"/>
    </row>
    <row r="94" spans="1:58" s="145" customFormat="1" x14ac:dyDescent="0.2">
      <c r="A94" s="429" t="s">
        <v>183</v>
      </c>
      <c r="B94" s="124"/>
      <c r="C94" s="125"/>
      <c r="D94" s="125"/>
      <c r="E94" s="130"/>
      <c r="F94" s="106">
        <v>38</v>
      </c>
      <c r="G94" s="107"/>
      <c r="H94" s="107"/>
      <c r="I94" s="107"/>
      <c r="J94" s="107"/>
      <c r="K94" s="107"/>
      <c r="L94" s="107"/>
      <c r="M94" s="107"/>
      <c r="N94" s="107"/>
      <c r="O94" s="108"/>
      <c r="P94" s="107"/>
      <c r="Q94" s="192">
        <f t="shared" ref="Q94" si="20">SUM(F94:P94)</f>
        <v>38</v>
      </c>
      <c r="R94" s="107"/>
      <c r="S94" s="107"/>
      <c r="T94" s="107"/>
      <c r="U94" s="107"/>
      <c r="V94" s="107"/>
      <c r="W94" s="107"/>
      <c r="X94" s="108"/>
      <c r="Y94" s="107"/>
      <c r="Z94" s="107"/>
      <c r="AA94" s="107"/>
      <c r="AB94" s="107"/>
      <c r="AC94" s="192">
        <f t="shared" ref="AC94" si="21">SUM(R94:AB94)</f>
        <v>0</v>
      </c>
      <c r="AD94" s="107"/>
      <c r="AE94" s="108"/>
      <c r="AF94" s="107"/>
      <c r="AG94" s="107"/>
      <c r="AH94" s="107"/>
      <c r="AI94" s="107"/>
      <c r="AJ94" s="107"/>
      <c r="AK94" s="107"/>
      <c r="AL94" s="107"/>
      <c r="AM94" s="107"/>
      <c r="AN94" s="107"/>
      <c r="AO94" s="107"/>
      <c r="AP94" s="108"/>
      <c r="AQ94" s="192">
        <f t="shared" ref="AQ94" si="22">SUM(AD94:AP94)</f>
        <v>0</v>
      </c>
      <c r="AR94" s="107"/>
      <c r="AS94" s="107"/>
      <c r="AT94" s="107"/>
      <c r="AU94" s="107"/>
      <c r="AV94" s="107"/>
      <c r="AW94" s="107"/>
      <c r="AX94" s="107"/>
      <c r="AY94" s="107"/>
      <c r="AZ94" s="107"/>
      <c r="BA94" s="107"/>
      <c r="BB94" s="192">
        <f t="shared" ref="BB94" si="23">SUM(AR94:BA94)</f>
        <v>0</v>
      </c>
      <c r="BC94" s="217"/>
      <c r="BD94" s="201">
        <f t="shared" ref="BD94" si="24">SUM(Q94+AC94+AQ94+BB94)</f>
        <v>38</v>
      </c>
      <c r="BE94" s="234"/>
      <c r="BF94" s="417"/>
    </row>
    <row r="95" spans="1:58" s="13" customFormat="1" x14ac:dyDescent="0.2">
      <c r="A95" s="429" t="s">
        <v>182</v>
      </c>
      <c r="B95" s="124"/>
      <c r="C95" s="125"/>
      <c r="D95" s="125"/>
      <c r="E95" s="130"/>
      <c r="F95" s="106">
        <v>38</v>
      </c>
      <c r="G95" s="107"/>
      <c r="H95" s="107"/>
      <c r="I95" s="107"/>
      <c r="J95" s="107"/>
      <c r="K95" s="107"/>
      <c r="L95" s="107"/>
      <c r="M95" s="107"/>
      <c r="N95" s="107"/>
      <c r="O95" s="108"/>
      <c r="P95" s="107"/>
      <c r="Q95" s="192">
        <f>SUM(F95:P95)</f>
        <v>38</v>
      </c>
      <c r="R95" s="107"/>
      <c r="S95" s="107"/>
      <c r="T95" s="107"/>
      <c r="U95" s="107"/>
      <c r="V95" s="107"/>
      <c r="W95" s="107"/>
      <c r="X95" s="108"/>
      <c r="Y95" s="107"/>
      <c r="Z95" s="107"/>
      <c r="AA95" s="107"/>
      <c r="AB95" s="107"/>
      <c r="AC95" s="192">
        <f>SUM(R95:AB95)</f>
        <v>0</v>
      </c>
      <c r="AD95" s="107"/>
      <c r="AE95" s="108"/>
      <c r="AF95" s="107"/>
      <c r="AG95" s="107"/>
      <c r="AH95" s="107"/>
      <c r="AI95" s="107"/>
      <c r="AJ95" s="107"/>
      <c r="AK95" s="107"/>
      <c r="AL95" s="107"/>
      <c r="AM95" s="107"/>
      <c r="AN95" s="107"/>
      <c r="AO95" s="107"/>
      <c r="AP95" s="108"/>
      <c r="AQ95" s="192">
        <f>SUM(AD95:AP95)</f>
        <v>0</v>
      </c>
      <c r="AR95" s="107"/>
      <c r="AS95" s="107"/>
      <c r="AT95" s="107"/>
      <c r="AU95" s="107"/>
      <c r="AV95" s="107"/>
      <c r="AW95" s="107"/>
      <c r="AX95" s="107"/>
      <c r="AY95" s="107"/>
      <c r="AZ95" s="107"/>
      <c r="BA95" s="107"/>
      <c r="BB95" s="192">
        <f>SUM(AR95:BA95)</f>
        <v>0</v>
      </c>
      <c r="BC95" s="226"/>
      <c r="BD95" s="201">
        <f>SUM(Q95+AC95+AQ95+BB95)</f>
        <v>38</v>
      </c>
      <c r="BE95" s="234"/>
      <c r="BF95" s="417"/>
    </row>
    <row r="96" spans="1:58" s="145" customFormat="1" ht="15.75" thickBot="1" x14ac:dyDescent="0.3">
      <c r="A96" s="427" t="s">
        <v>180</v>
      </c>
      <c r="B96" s="159"/>
      <c r="C96" s="131"/>
      <c r="D96" s="131"/>
      <c r="E96" s="132"/>
      <c r="F96" s="118"/>
      <c r="G96" s="119"/>
      <c r="H96" s="119"/>
      <c r="I96" s="119"/>
      <c r="J96" s="119"/>
      <c r="K96" s="119"/>
      <c r="L96" s="119"/>
      <c r="M96" s="119"/>
      <c r="N96" s="119"/>
      <c r="O96" s="111"/>
      <c r="P96" s="119"/>
      <c r="Q96" s="193">
        <f>SUBTOTAL(9,Q94:Q95)</f>
        <v>76</v>
      </c>
      <c r="R96" s="119"/>
      <c r="S96" s="119"/>
      <c r="T96" s="119"/>
      <c r="U96" s="119"/>
      <c r="V96" s="119"/>
      <c r="W96" s="119"/>
      <c r="X96" s="111"/>
      <c r="Y96" s="119"/>
      <c r="Z96" s="119"/>
      <c r="AA96" s="119"/>
      <c r="AB96" s="119"/>
      <c r="AC96" s="193">
        <f>SUBTOTAL(9,AC94:AC95)</f>
        <v>0</v>
      </c>
      <c r="AD96" s="119"/>
      <c r="AE96" s="111"/>
      <c r="AF96" s="119"/>
      <c r="AG96" s="119"/>
      <c r="AH96" s="119"/>
      <c r="AI96" s="119"/>
      <c r="AJ96" s="119"/>
      <c r="AK96" s="119"/>
      <c r="AL96" s="119"/>
      <c r="AM96" s="119"/>
      <c r="AN96" s="119"/>
      <c r="AO96" s="119"/>
      <c r="AP96" s="111"/>
      <c r="AQ96" s="193">
        <f>SUBTOTAL(9,AQ94:AQ95)</f>
        <v>0</v>
      </c>
      <c r="AR96" s="119"/>
      <c r="AS96" s="119"/>
      <c r="AT96" s="119"/>
      <c r="AU96" s="119"/>
      <c r="AV96" s="119"/>
      <c r="AW96" s="119"/>
      <c r="AX96" s="119"/>
      <c r="AY96" s="119"/>
      <c r="AZ96" s="119"/>
      <c r="BA96" s="119"/>
      <c r="BB96" s="193">
        <f>SUBTOTAL(9,BB94:BB95)</f>
        <v>0</v>
      </c>
      <c r="BC96" s="225">
        <f>SUBTOTAL(9,BC94:BC95)</f>
        <v>0</v>
      </c>
      <c r="BD96" s="204">
        <f>SUBTOTAL(9,BD94:BD95)</f>
        <v>76</v>
      </c>
      <c r="BE96" s="238">
        <f>'totaal BOL niv 4 4 jr'!C73</f>
        <v>76</v>
      </c>
      <c r="BF96" s="214"/>
    </row>
    <row r="97" spans="1:58" s="145" customFormat="1" ht="15" thickTop="1" x14ac:dyDescent="0.2">
      <c r="A97" s="430" t="s">
        <v>30</v>
      </c>
      <c r="B97" s="160"/>
      <c r="C97" s="378"/>
      <c r="D97" s="378"/>
      <c r="E97" s="379"/>
      <c r="F97" s="380"/>
      <c r="G97" s="381"/>
      <c r="H97" s="381"/>
      <c r="I97" s="381"/>
      <c r="J97" s="381"/>
      <c r="K97" s="381"/>
      <c r="L97" s="381"/>
      <c r="M97" s="381"/>
      <c r="N97" s="381"/>
      <c r="O97" s="381"/>
      <c r="P97" s="381"/>
      <c r="Q97" s="415"/>
      <c r="R97" s="381"/>
      <c r="S97" s="381"/>
      <c r="T97" s="381"/>
      <c r="U97" s="381"/>
      <c r="V97" s="381"/>
      <c r="W97" s="381"/>
      <c r="X97" s="381"/>
      <c r="Y97" s="381"/>
      <c r="Z97" s="381"/>
      <c r="AA97" s="381"/>
      <c r="AB97" s="381"/>
      <c r="AC97" s="415"/>
      <c r="AD97" s="381"/>
      <c r="AE97" s="381"/>
      <c r="AF97" s="381"/>
      <c r="AG97" s="381"/>
      <c r="AH97" s="381"/>
      <c r="AI97" s="381"/>
      <c r="AJ97" s="381"/>
      <c r="AK97" s="381"/>
      <c r="AL97" s="381"/>
      <c r="AM97" s="381"/>
      <c r="AN97" s="381"/>
      <c r="AO97" s="381"/>
      <c r="AP97" s="381"/>
      <c r="AQ97" s="415"/>
      <c r="AR97" s="381"/>
      <c r="AS97" s="381"/>
      <c r="AT97" s="381"/>
      <c r="AU97" s="381"/>
      <c r="AV97" s="381"/>
      <c r="AW97" s="381"/>
      <c r="AX97" s="381"/>
      <c r="AY97" s="381"/>
      <c r="AZ97" s="381"/>
      <c r="BA97" s="381"/>
      <c r="BB97" s="415"/>
      <c r="BC97" s="389"/>
      <c r="BD97" s="383" t="s">
        <v>8</v>
      </c>
      <c r="BE97" s="235"/>
      <c r="BF97" s="214"/>
    </row>
    <row r="98" spans="1:58" s="145" customFormat="1" ht="15.75" customHeight="1" x14ac:dyDescent="0.2">
      <c r="A98" s="434" t="s">
        <v>4</v>
      </c>
      <c r="B98" s="334" t="s">
        <v>289</v>
      </c>
      <c r="C98" s="133"/>
      <c r="D98" s="133"/>
      <c r="E98" s="130"/>
      <c r="F98" s="106"/>
      <c r="G98" s="107"/>
      <c r="H98" s="107"/>
      <c r="I98" s="107"/>
      <c r="J98" s="107"/>
      <c r="K98" s="107"/>
      <c r="L98" s="107"/>
      <c r="M98" s="107"/>
      <c r="N98" s="107"/>
      <c r="O98" s="108"/>
      <c r="P98" s="107"/>
      <c r="Q98" s="192">
        <f>SUM(F98:P98)</f>
        <v>0</v>
      </c>
      <c r="R98" s="107"/>
      <c r="S98" s="107"/>
      <c r="T98" s="107"/>
      <c r="U98" s="107"/>
      <c r="V98" s="107"/>
      <c r="W98" s="107"/>
      <c r="X98" s="108"/>
      <c r="Y98" s="107"/>
      <c r="Z98" s="107"/>
      <c r="AA98" s="107"/>
      <c r="AB98" s="107"/>
      <c r="AC98" s="192">
        <f>SUM(R98:AB98)</f>
        <v>0</v>
      </c>
      <c r="AD98" s="107"/>
      <c r="AE98" s="108"/>
      <c r="AF98" s="107"/>
      <c r="AG98" s="107"/>
      <c r="AH98" s="107"/>
      <c r="AI98" s="107"/>
      <c r="AJ98" s="107"/>
      <c r="AK98" s="107"/>
      <c r="AL98" s="107"/>
      <c r="AM98" s="107"/>
      <c r="AN98" s="107"/>
      <c r="AO98" s="107"/>
      <c r="AP98" s="108"/>
      <c r="AQ98" s="192">
        <f>SUM(AD98:AP98)</f>
        <v>0</v>
      </c>
      <c r="AR98" s="107"/>
      <c r="AS98" s="107"/>
      <c r="AT98" s="107"/>
      <c r="AU98" s="107"/>
      <c r="AV98" s="107"/>
      <c r="AW98" s="107"/>
      <c r="AX98" s="107"/>
      <c r="AY98" s="107"/>
      <c r="AZ98" s="107"/>
      <c r="BA98" s="107"/>
      <c r="BB98" s="192">
        <f>SUM(AR98:BA98)</f>
        <v>0</v>
      </c>
      <c r="BC98" s="224"/>
      <c r="BD98" s="201">
        <f t="shared" ref="BD98:BD102" si="25">SUM(Q98+AC98+AQ98+BB98)</f>
        <v>0</v>
      </c>
      <c r="BE98" s="234"/>
      <c r="BF98" s="417"/>
    </row>
    <row r="99" spans="1:58" s="145" customFormat="1" ht="15" customHeight="1" x14ac:dyDescent="0.2">
      <c r="A99" s="433" t="s">
        <v>5</v>
      </c>
      <c r="B99" s="136"/>
      <c r="C99" s="125"/>
      <c r="D99" s="125"/>
      <c r="E99" s="130"/>
      <c r="F99" s="106"/>
      <c r="G99" s="107"/>
      <c r="H99" s="107"/>
      <c r="I99" s="107"/>
      <c r="J99" s="107"/>
      <c r="K99" s="107"/>
      <c r="L99" s="107"/>
      <c r="M99" s="107"/>
      <c r="N99" s="107"/>
      <c r="O99" s="108"/>
      <c r="P99" s="107"/>
      <c r="Q99" s="192">
        <f>SUM(F99:P99)</f>
        <v>0</v>
      </c>
      <c r="R99" s="107"/>
      <c r="S99" s="107"/>
      <c r="T99" s="107"/>
      <c r="U99" s="107"/>
      <c r="V99" s="107"/>
      <c r="W99" s="107"/>
      <c r="X99" s="108"/>
      <c r="Y99" s="107"/>
      <c r="Z99" s="107"/>
      <c r="AA99" s="107"/>
      <c r="AB99" s="107"/>
      <c r="AC99" s="192">
        <f>SUM(R99:AB99)</f>
        <v>0</v>
      </c>
      <c r="AD99" s="107"/>
      <c r="AE99" s="108"/>
      <c r="AF99" s="107"/>
      <c r="AG99" s="107"/>
      <c r="AH99" s="107"/>
      <c r="AI99" s="107"/>
      <c r="AJ99" s="107"/>
      <c r="AK99" s="107"/>
      <c r="AL99" s="107"/>
      <c r="AM99" s="107"/>
      <c r="AN99" s="107"/>
      <c r="AO99" s="107"/>
      <c r="AP99" s="108"/>
      <c r="AQ99" s="192">
        <f>SUM(AD99:AP99)</f>
        <v>0</v>
      </c>
      <c r="AR99" s="107"/>
      <c r="AS99" s="107"/>
      <c r="AT99" s="107"/>
      <c r="AU99" s="107"/>
      <c r="AV99" s="107"/>
      <c r="AW99" s="107"/>
      <c r="AX99" s="107"/>
      <c r="AY99" s="107"/>
      <c r="AZ99" s="107"/>
      <c r="BA99" s="107"/>
      <c r="BB99" s="192">
        <f>SUM(AR99:BA99)</f>
        <v>0</v>
      </c>
      <c r="BC99" s="224"/>
      <c r="BD99" s="201">
        <f t="shared" si="25"/>
        <v>0</v>
      </c>
      <c r="BE99" s="234"/>
      <c r="BF99" s="417"/>
    </row>
    <row r="100" spans="1:58" s="145" customFormat="1" ht="15.75" customHeight="1" x14ac:dyDescent="0.2">
      <c r="A100" s="433" t="s">
        <v>2</v>
      </c>
      <c r="B100" s="136"/>
      <c r="C100" s="125"/>
      <c r="D100" s="125"/>
      <c r="E100" s="130"/>
      <c r="F100" s="106"/>
      <c r="G100" s="107"/>
      <c r="H100" s="107"/>
      <c r="I100" s="107"/>
      <c r="J100" s="107"/>
      <c r="K100" s="107"/>
      <c r="L100" s="107"/>
      <c r="M100" s="107"/>
      <c r="N100" s="107"/>
      <c r="O100" s="108"/>
      <c r="P100" s="107"/>
      <c r="Q100" s="192">
        <f>SUM(F100:P100)</f>
        <v>0</v>
      </c>
      <c r="R100" s="107"/>
      <c r="S100" s="107"/>
      <c r="T100" s="107"/>
      <c r="U100" s="107"/>
      <c r="V100" s="107"/>
      <c r="W100" s="107"/>
      <c r="X100" s="108"/>
      <c r="Y100" s="107"/>
      <c r="Z100" s="107"/>
      <c r="AA100" s="107"/>
      <c r="AB100" s="107"/>
      <c r="AC100" s="192">
        <f>SUM(R100:AB100)</f>
        <v>0</v>
      </c>
      <c r="AD100" s="107"/>
      <c r="AE100" s="108"/>
      <c r="AF100" s="107"/>
      <c r="AG100" s="107"/>
      <c r="AH100" s="107"/>
      <c r="AI100" s="107"/>
      <c r="AJ100" s="107"/>
      <c r="AK100" s="107"/>
      <c r="AL100" s="107"/>
      <c r="AM100" s="107"/>
      <c r="AN100" s="107"/>
      <c r="AO100" s="107"/>
      <c r="AP100" s="108"/>
      <c r="AQ100" s="192">
        <f>SUM(AD100:AP100)</f>
        <v>0</v>
      </c>
      <c r="AR100" s="107"/>
      <c r="AS100" s="107"/>
      <c r="AT100" s="107"/>
      <c r="AU100" s="107"/>
      <c r="AV100" s="107"/>
      <c r="AW100" s="107"/>
      <c r="AX100" s="107"/>
      <c r="AY100" s="107"/>
      <c r="AZ100" s="107"/>
      <c r="BA100" s="107"/>
      <c r="BB100" s="192">
        <f>SUM(AR100:BA100)</f>
        <v>0</v>
      </c>
      <c r="BC100" s="224"/>
      <c r="BD100" s="201">
        <f t="shared" si="25"/>
        <v>0</v>
      </c>
      <c r="BE100" s="234"/>
      <c r="BF100" s="417"/>
    </row>
    <row r="101" spans="1:58" s="145" customFormat="1" ht="15.75" customHeight="1" x14ac:dyDescent="0.2">
      <c r="A101" s="433" t="s">
        <v>184</v>
      </c>
      <c r="B101" s="136"/>
      <c r="C101" s="125"/>
      <c r="D101" s="125"/>
      <c r="E101" s="130"/>
      <c r="F101" s="106"/>
      <c r="G101" s="107"/>
      <c r="H101" s="107"/>
      <c r="I101" s="107"/>
      <c r="J101" s="107"/>
      <c r="K101" s="107"/>
      <c r="L101" s="107"/>
      <c r="M101" s="107"/>
      <c r="N101" s="107"/>
      <c r="O101" s="108"/>
      <c r="P101" s="107"/>
      <c r="Q101" s="192">
        <f>SUM(F101:P101)</f>
        <v>0</v>
      </c>
      <c r="R101" s="107"/>
      <c r="S101" s="107"/>
      <c r="T101" s="107"/>
      <c r="U101" s="107"/>
      <c r="V101" s="107"/>
      <c r="W101" s="107"/>
      <c r="X101" s="108"/>
      <c r="Y101" s="107"/>
      <c r="Z101" s="107"/>
      <c r="AA101" s="107"/>
      <c r="AB101" s="107"/>
      <c r="AC101" s="192">
        <f>SUM(R101:AB101)</f>
        <v>0</v>
      </c>
      <c r="AD101" s="107"/>
      <c r="AE101" s="108"/>
      <c r="AF101" s="107"/>
      <c r="AG101" s="107"/>
      <c r="AH101" s="107"/>
      <c r="AI101" s="107"/>
      <c r="AJ101" s="107"/>
      <c r="AK101" s="107"/>
      <c r="AL101" s="107"/>
      <c r="AM101" s="107"/>
      <c r="AN101" s="107"/>
      <c r="AO101" s="107"/>
      <c r="AP101" s="108"/>
      <c r="AQ101" s="192">
        <f>SUM(AD101:AP101)</f>
        <v>0</v>
      </c>
      <c r="AR101" s="107"/>
      <c r="AS101" s="107"/>
      <c r="AT101" s="107"/>
      <c r="AU101" s="107"/>
      <c r="AV101" s="107"/>
      <c r="AW101" s="107"/>
      <c r="AX101" s="107"/>
      <c r="AY101" s="107"/>
      <c r="AZ101" s="107"/>
      <c r="BA101" s="107"/>
      <c r="BB101" s="192">
        <f>SUM(AR101:BA101)</f>
        <v>0</v>
      </c>
      <c r="BC101" s="224"/>
      <c r="BD101" s="201">
        <f t="shared" ref="BD101" si="26">SUM(Q101+AC101+AQ101+BB101)</f>
        <v>0</v>
      </c>
      <c r="BE101" s="234"/>
      <c r="BF101" s="417"/>
    </row>
    <row r="102" spans="1:58" s="145" customFormat="1" ht="15.75" customHeight="1" x14ac:dyDescent="0.2">
      <c r="A102" s="432" t="s">
        <v>40</v>
      </c>
      <c r="B102" s="336"/>
      <c r="C102" s="133"/>
      <c r="D102" s="133"/>
      <c r="E102" s="130"/>
      <c r="F102" s="106"/>
      <c r="G102" s="107"/>
      <c r="H102" s="107"/>
      <c r="I102" s="107"/>
      <c r="J102" s="107"/>
      <c r="K102" s="107"/>
      <c r="L102" s="107"/>
      <c r="M102" s="107"/>
      <c r="N102" s="107"/>
      <c r="O102" s="108"/>
      <c r="P102" s="107"/>
      <c r="Q102" s="192">
        <f>SUM(F102:P102)</f>
        <v>0</v>
      </c>
      <c r="R102" s="107"/>
      <c r="S102" s="107"/>
      <c r="T102" s="107"/>
      <c r="U102" s="107"/>
      <c r="V102" s="107"/>
      <c r="W102" s="107"/>
      <c r="X102" s="108"/>
      <c r="Y102" s="107"/>
      <c r="Z102" s="107"/>
      <c r="AA102" s="107"/>
      <c r="AB102" s="107"/>
      <c r="AC102" s="192">
        <f>SUM(R102:AB102)</f>
        <v>0</v>
      </c>
      <c r="AD102" s="107"/>
      <c r="AE102" s="108"/>
      <c r="AF102" s="107"/>
      <c r="AG102" s="107"/>
      <c r="AH102" s="107"/>
      <c r="AI102" s="107"/>
      <c r="AJ102" s="107"/>
      <c r="AK102" s="107"/>
      <c r="AL102" s="107"/>
      <c r="AM102" s="107"/>
      <c r="AN102" s="107"/>
      <c r="AO102" s="107"/>
      <c r="AP102" s="108"/>
      <c r="AQ102" s="192">
        <f>SUM(AD102:AP102)</f>
        <v>0</v>
      </c>
      <c r="AR102" s="107"/>
      <c r="AS102" s="107"/>
      <c r="AT102" s="107"/>
      <c r="AU102" s="107"/>
      <c r="AV102" s="107"/>
      <c r="AW102" s="107"/>
      <c r="AX102" s="107"/>
      <c r="AY102" s="107"/>
      <c r="AZ102" s="107"/>
      <c r="BA102" s="107"/>
      <c r="BB102" s="192">
        <f>SUM(AR102:BA102)</f>
        <v>0</v>
      </c>
      <c r="BC102" s="224"/>
      <c r="BD102" s="201">
        <f t="shared" si="25"/>
        <v>0</v>
      </c>
      <c r="BE102" s="234"/>
      <c r="BF102" s="417"/>
    </row>
    <row r="103" spans="1:58" s="145" customFormat="1" ht="16.5" customHeight="1" thickBot="1" x14ac:dyDescent="0.3">
      <c r="A103" s="431" t="s">
        <v>49</v>
      </c>
      <c r="B103" s="161"/>
      <c r="C103" s="162"/>
      <c r="D103" s="162"/>
      <c r="E103" s="163"/>
      <c r="F103" s="121"/>
      <c r="G103" s="122"/>
      <c r="H103" s="122"/>
      <c r="I103" s="122"/>
      <c r="J103" s="122"/>
      <c r="K103" s="122"/>
      <c r="L103" s="122"/>
      <c r="M103" s="122"/>
      <c r="N103" s="122"/>
      <c r="O103" s="123"/>
      <c r="P103" s="122"/>
      <c r="Q103" s="193">
        <f>SUBTOTAL(9,Q98:Q102)</f>
        <v>0</v>
      </c>
      <c r="R103" s="122"/>
      <c r="S103" s="122"/>
      <c r="T103" s="122"/>
      <c r="U103" s="122"/>
      <c r="V103" s="122"/>
      <c r="W103" s="122"/>
      <c r="X103" s="123"/>
      <c r="Y103" s="122"/>
      <c r="Z103" s="122"/>
      <c r="AA103" s="122"/>
      <c r="AB103" s="122"/>
      <c r="AC103" s="193">
        <f>SUBTOTAL(9,AC98:AC102)</f>
        <v>0</v>
      </c>
      <c r="AD103" s="122"/>
      <c r="AE103" s="123"/>
      <c r="AF103" s="122"/>
      <c r="AG103" s="122"/>
      <c r="AH103" s="122"/>
      <c r="AI103" s="122"/>
      <c r="AJ103" s="122"/>
      <c r="AK103" s="122"/>
      <c r="AL103" s="122"/>
      <c r="AM103" s="122"/>
      <c r="AN103" s="122"/>
      <c r="AO103" s="122"/>
      <c r="AP103" s="123"/>
      <c r="AQ103" s="193">
        <f>SUBTOTAL(9,AQ98:AQ102)</f>
        <v>0</v>
      </c>
      <c r="AR103" s="122"/>
      <c r="AS103" s="122"/>
      <c r="AT103" s="122"/>
      <c r="AU103" s="122"/>
      <c r="AV103" s="122"/>
      <c r="AW103" s="122"/>
      <c r="AX103" s="122"/>
      <c r="AY103" s="122"/>
      <c r="AZ103" s="122"/>
      <c r="BA103" s="122"/>
      <c r="BB103" s="193">
        <f>SUBTOTAL(9,BB98:BB102)</f>
        <v>0</v>
      </c>
      <c r="BC103" s="225">
        <f>SUBTOTAL(9,BC98:BC102)</f>
        <v>0</v>
      </c>
      <c r="BD103" s="205">
        <f>SUBTOTAL(9,BD98:BD102)</f>
        <v>0</v>
      </c>
      <c r="BE103" s="237">
        <f>'totaal BOL niv 4 4 jr'!C80</f>
        <v>0</v>
      </c>
      <c r="BF103" s="214"/>
    </row>
    <row r="104" spans="1:58" s="145" customFormat="1" ht="15" thickTop="1" x14ac:dyDescent="0.2">
      <c r="A104" s="430" t="s">
        <v>284</v>
      </c>
      <c r="B104" s="160"/>
      <c r="C104" s="378"/>
      <c r="D104" s="378"/>
      <c r="E104" s="379"/>
      <c r="F104" s="380"/>
      <c r="G104" s="381"/>
      <c r="H104" s="381"/>
      <c r="I104" s="381"/>
      <c r="J104" s="381"/>
      <c r="K104" s="381"/>
      <c r="L104" s="381"/>
      <c r="M104" s="381"/>
      <c r="N104" s="381"/>
      <c r="O104" s="381"/>
      <c r="P104" s="381"/>
      <c r="Q104" s="415"/>
      <c r="R104" s="381"/>
      <c r="S104" s="381"/>
      <c r="T104" s="381"/>
      <c r="U104" s="381"/>
      <c r="V104" s="381"/>
      <c r="W104" s="381"/>
      <c r="X104" s="381"/>
      <c r="Y104" s="381"/>
      <c r="Z104" s="381"/>
      <c r="AA104" s="381"/>
      <c r="AB104" s="381"/>
      <c r="AC104" s="415"/>
      <c r="AD104" s="381"/>
      <c r="AE104" s="381"/>
      <c r="AF104" s="381"/>
      <c r="AG104" s="381"/>
      <c r="AH104" s="381"/>
      <c r="AI104" s="381"/>
      <c r="AJ104" s="381"/>
      <c r="AK104" s="381"/>
      <c r="AL104" s="381"/>
      <c r="AM104" s="381"/>
      <c r="AN104" s="381"/>
      <c r="AO104" s="381"/>
      <c r="AP104" s="381"/>
      <c r="AQ104" s="415"/>
      <c r="AR104" s="381"/>
      <c r="AS104" s="381"/>
      <c r="AT104" s="381"/>
      <c r="AU104" s="381"/>
      <c r="AV104" s="381"/>
      <c r="AW104" s="381"/>
      <c r="AX104" s="381"/>
      <c r="AY104" s="381"/>
      <c r="AZ104" s="381"/>
      <c r="BA104" s="381"/>
      <c r="BB104" s="415"/>
      <c r="BC104" s="389"/>
      <c r="BD104" s="386" t="s">
        <v>8</v>
      </c>
      <c r="BE104" s="239"/>
      <c r="BF104" s="214"/>
    </row>
    <row r="105" spans="1:58" s="145" customFormat="1" x14ac:dyDescent="0.2">
      <c r="A105" s="134"/>
      <c r="B105" s="134"/>
      <c r="C105" s="125"/>
      <c r="D105" s="125"/>
      <c r="E105" s="130"/>
      <c r="F105" s="106"/>
      <c r="G105" s="107"/>
      <c r="H105" s="107"/>
      <c r="I105" s="107"/>
      <c r="J105" s="107"/>
      <c r="K105" s="107"/>
      <c r="L105" s="107"/>
      <c r="M105" s="107"/>
      <c r="N105" s="107"/>
      <c r="O105" s="108"/>
      <c r="P105" s="107"/>
      <c r="Q105" s="192">
        <f>SUM(F105:P105)</f>
        <v>0</v>
      </c>
      <c r="R105" s="107"/>
      <c r="S105" s="107"/>
      <c r="T105" s="107"/>
      <c r="U105" s="107"/>
      <c r="V105" s="107"/>
      <c r="W105" s="107"/>
      <c r="X105" s="108"/>
      <c r="Y105" s="107"/>
      <c r="Z105" s="107"/>
      <c r="AA105" s="107"/>
      <c r="AB105" s="107"/>
      <c r="AC105" s="192">
        <f>SUM(R105:AB105)</f>
        <v>0</v>
      </c>
      <c r="AD105" s="107"/>
      <c r="AE105" s="108"/>
      <c r="AF105" s="107"/>
      <c r="AG105" s="107"/>
      <c r="AH105" s="107"/>
      <c r="AI105" s="107"/>
      <c r="AJ105" s="107"/>
      <c r="AK105" s="107"/>
      <c r="AL105" s="107"/>
      <c r="AM105" s="107"/>
      <c r="AN105" s="107"/>
      <c r="AO105" s="107"/>
      <c r="AP105" s="108"/>
      <c r="AQ105" s="192">
        <f>SUM(AD105:AP105)</f>
        <v>0</v>
      </c>
      <c r="AR105" s="107"/>
      <c r="AS105" s="107"/>
      <c r="AT105" s="107"/>
      <c r="AU105" s="107"/>
      <c r="AV105" s="107"/>
      <c r="AW105" s="107"/>
      <c r="AX105" s="107"/>
      <c r="AY105" s="107"/>
      <c r="AZ105" s="107"/>
      <c r="BA105" s="107"/>
      <c r="BB105" s="192">
        <f>SUM(AR105:BA105)</f>
        <v>0</v>
      </c>
      <c r="BC105" s="224"/>
      <c r="BD105" s="206">
        <f t="shared" ref="BD105:BD106" si="27">SUM(Q105+AC105+AQ105+BB105)</f>
        <v>0</v>
      </c>
      <c r="BE105" s="240"/>
      <c r="BF105" s="417"/>
    </row>
    <row r="106" spans="1:58" s="145" customFormat="1" x14ac:dyDescent="0.2">
      <c r="A106" s="134"/>
      <c r="B106" s="134"/>
      <c r="C106" s="133"/>
      <c r="D106" s="133"/>
      <c r="E106" s="130"/>
      <c r="F106" s="106"/>
      <c r="G106" s="107"/>
      <c r="H106" s="107"/>
      <c r="I106" s="107"/>
      <c r="J106" s="107"/>
      <c r="K106" s="107"/>
      <c r="L106" s="107"/>
      <c r="M106" s="107"/>
      <c r="N106" s="107"/>
      <c r="O106" s="108"/>
      <c r="P106" s="107"/>
      <c r="Q106" s="192">
        <f>SUM(F106:P106)</f>
        <v>0</v>
      </c>
      <c r="R106" s="107"/>
      <c r="S106" s="107"/>
      <c r="T106" s="107"/>
      <c r="U106" s="107"/>
      <c r="V106" s="107"/>
      <c r="W106" s="107"/>
      <c r="X106" s="108"/>
      <c r="Y106" s="107"/>
      <c r="Z106" s="107"/>
      <c r="AA106" s="107"/>
      <c r="AB106" s="107"/>
      <c r="AC106" s="192">
        <f>SUM(R106:AB106)</f>
        <v>0</v>
      </c>
      <c r="AD106" s="107"/>
      <c r="AE106" s="108"/>
      <c r="AF106" s="107"/>
      <c r="AG106" s="107"/>
      <c r="AH106" s="107"/>
      <c r="AI106" s="107"/>
      <c r="AJ106" s="107"/>
      <c r="AK106" s="107"/>
      <c r="AL106" s="107"/>
      <c r="AM106" s="107"/>
      <c r="AN106" s="107"/>
      <c r="AO106" s="107"/>
      <c r="AP106" s="108"/>
      <c r="AQ106" s="192">
        <f>SUM(AD106:AP106)</f>
        <v>0</v>
      </c>
      <c r="AR106" s="107"/>
      <c r="AS106" s="107"/>
      <c r="AT106" s="107"/>
      <c r="AU106" s="107"/>
      <c r="AV106" s="107"/>
      <c r="AW106" s="107"/>
      <c r="AX106" s="107"/>
      <c r="AY106" s="107"/>
      <c r="AZ106" s="107"/>
      <c r="BA106" s="107"/>
      <c r="BB106" s="192">
        <f>SUM(AR106:BA106)</f>
        <v>0</v>
      </c>
      <c r="BC106" s="224"/>
      <c r="BD106" s="206">
        <f t="shared" si="27"/>
        <v>0</v>
      </c>
      <c r="BE106" s="240"/>
      <c r="BF106" s="417"/>
    </row>
    <row r="107" spans="1:58" s="145" customFormat="1" ht="15.75" thickBot="1" x14ac:dyDescent="0.3">
      <c r="A107" s="427" t="s">
        <v>50</v>
      </c>
      <c r="B107" s="159"/>
      <c r="C107" s="131"/>
      <c r="D107" s="131"/>
      <c r="E107" s="132"/>
      <c r="F107" s="118"/>
      <c r="G107" s="119"/>
      <c r="H107" s="119"/>
      <c r="I107" s="119"/>
      <c r="J107" s="119"/>
      <c r="K107" s="119"/>
      <c r="L107" s="119"/>
      <c r="M107" s="119"/>
      <c r="N107" s="119"/>
      <c r="O107" s="111"/>
      <c r="P107" s="119"/>
      <c r="Q107" s="193">
        <f>SUBTOTAL(9,Q105:Q106)</f>
        <v>0</v>
      </c>
      <c r="R107" s="119"/>
      <c r="S107" s="119"/>
      <c r="T107" s="119"/>
      <c r="U107" s="119"/>
      <c r="V107" s="119"/>
      <c r="W107" s="119"/>
      <c r="X107" s="111"/>
      <c r="Y107" s="119"/>
      <c r="Z107" s="119"/>
      <c r="AA107" s="119"/>
      <c r="AB107" s="119"/>
      <c r="AC107" s="193">
        <f>SUBTOTAL(9,AC105:AC106)</f>
        <v>0</v>
      </c>
      <c r="AD107" s="119"/>
      <c r="AE107" s="111"/>
      <c r="AF107" s="119"/>
      <c r="AG107" s="119"/>
      <c r="AH107" s="119"/>
      <c r="AI107" s="119"/>
      <c r="AJ107" s="119"/>
      <c r="AK107" s="119"/>
      <c r="AL107" s="119"/>
      <c r="AM107" s="119"/>
      <c r="AN107" s="119"/>
      <c r="AO107" s="119"/>
      <c r="AP107" s="111"/>
      <c r="AQ107" s="193">
        <f>SUBTOTAL(9,AQ105:AQ106)</f>
        <v>0</v>
      </c>
      <c r="AR107" s="119"/>
      <c r="AS107" s="119"/>
      <c r="AT107" s="119"/>
      <c r="AU107" s="119"/>
      <c r="AV107" s="119"/>
      <c r="AW107" s="119"/>
      <c r="AX107" s="119"/>
      <c r="AY107" s="119"/>
      <c r="AZ107" s="119"/>
      <c r="BA107" s="119"/>
      <c r="BB107" s="193">
        <f>SUBTOTAL(9,BB105:BB106)</f>
        <v>0</v>
      </c>
      <c r="BC107" s="227">
        <f>SUBTOTAL(9,BC105:BC106)</f>
        <v>0</v>
      </c>
      <c r="BD107" s="439">
        <f>SUBTOTAL(9,BD105:BD106)</f>
        <v>0</v>
      </c>
      <c r="BE107" s="241">
        <f>'totaal BOL niv 4 4 jr'!C82</f>
        <v>0</v>
      </c>
      <c r="BF107" s="417"/>
    </row>
    <row r="108" spans="1:58" s="145" customFormat="1" ht="15" thickTop="1" x14ac:dyDescent="0.2">
      <c r="A108" s="430" t="s">
        <v>283</v>
      </c>
      <c r="B108" s="158"/>
      <c r="C108" s="378"/>
      <c r="D108" s="378"/>
      <c r="E108" s="379"/>
      <c r="F108" s="380"/>
      <c r="G108" s="381"/>
      <c r="H108" s="381"/>
      <c r="I108" s="381"/>
      <c r="J108" s="381"/>
      <c r="K108" s="381"/>
      <c r="L108" s="381"/>
      <c r="M108" s="381"/>
      <c r="N108" s="381"/>
      <c r="O108" s="381"/>
      <c r="P108" s="381"/>
      <c r="Q108" s="415"/>
      <c r="R108" s="381"/>
      <c r="S108" s="381"/>
      <c r="T108" s="381"/>
      <c r="U108" s="381"/>
      <c r="V108" s="381"/>
      <c r="W108" s="381"/>
      <c r="X108" s="381"/>
      <c r="Y108" s="381"/>
      <c r="Z108" s="381"/>
      <c r="AA108" s="381"/>
      <c r="AB108" s="381"/>
      <c r="AC108" s="415"/>
      <c r="AD108" s="381"/>
      <c r="AE108" s="381"/>
      <c r="AF108" s="381"/>
      <c r="AG108" s="381"/>
      <c r="AH108" s="381"/>
      <c r="AI108" s="381"/>
      <c r="AJ108" s="381"/>
      <c r="AK108" s="381"/>
      <c r="AL108" s="381"/>
      <c r="AM108" s="381"/>
      <c r="AN108" s="381"/>
      <c r="AO108" s="381"/>
      <c r="AP108" s="381"/>
      <c r="AQ108" s="415"/>
      <c r="AR108" s="381"/>
      <c r="AS108" s="381"/>
      <c r="AT108" s="381"/>
      <c r="AU108" s="381"/>
      <c r="AV108" s="381"/>
      <c r="AW108" s="381"/>
      <c r="AX108" s="381"/>
      <c r="AY108" s="381"/>
      <c r="AZ108" s="381"/>
      <c r="BA108" s="381"/>
      <c r="BB108" s="415"/>
      <c r="BC108" s="382"/>
      <c r="BD108" s="383" t="s">
        <v>8</v>
      </c>
      <c r="BE108" s="235"/>
      <c r="BF108" s="214"/>
    </row>
    <row r="109" spans="1:58" s="145" customFormat="1" x14ac:dyDescent="0.2">
      <c r="A109" s="124"/>
      <c r="B109" s="129"/>
      <c r="C109" s="125"/>
      <c r="D109" s="125"/>
      <c r="E109" s="130"/>
      <c r="F109" s="106"/>
      <c r="G109" s="107"/>
      <c r="H109" s="107"/>
      <c r="I109" s="107"/>
      <c r="J109" s="107"/>
      <c r="K109" s="107"/>
      <c r="L109" s="107"/>
      <c r="M109" s="107"/>
      <c r="N109" s="107"/>
      <c r="O109" s="108"/>
      <c r="P109" s="107"/>
      <c r="Q109" s="192">
        <f>SUM(F109:P109)</f>
        <v>0</v>
      </c>
      <c r="R109" s="107"/>
      <c r="S109" s="107"/>
      <c r="T109" s="107"/>
      <c r="U109" s="107"/>
      <c r="V109" s="107"/>
      <c r="W109" s="107"/>
      <c r="X109" s="108"/>
      <c r="Y109" s="107"/>
      <c r="Z109" s="107"/>
      <c r="AA109" s="107"/>
      <c r="AB109" s="107"/>
      <c r="AC109" s="192">
        <f>SUM(R109:AB109)</f>
        <v>0</v>
      </c>
      <c r="AD109" s="107"/>
      <c r="AE109" s="108"/>
      <c r="AF109" s="107"/>
      <c r="AG109" s="107"/>
      <c r="AH109" s="107"/>
      <c r="AI109" s="107"/>
      <c r="AJ109" s="107"/>
      <c r="AK109" s="107"/>
      <c r="AL109" s="107"/>
      <c r="AM109" s="107"/>
      <c r="AN109" s="107"/>
      <c r="AO109" s="107"/>
      <c r="AP109" s="108"/>
      <c r="AQ109" s="192">
        <f>SUM(AD109:AP109)</f>
        <v>0</v>
      </c>
      <c r="AR109" s="107"/>
      <c r="AS109" s="107"/>
      <c r="AT109" s="107"/>
      <c r="AU109" s="107"/>
      <c r="AV109" s="107"/>
      <c r="AW109" s="107"/>
      <c r="AX109" s="107"/>
      <c r="AY109" s="107"/>
      <c r="AZ109" s="107"/>
      <c r="BA109" s="107"/>
      <c r="BB109" s="192">
        <f>SUM(AR109:BA109)</f>
        <v>0</v>
      </c>
      <c r="BC109" s="228">
        <f>Q109+AC109+AQ109+BB109</f>
        <v>0</v>
      </c>
      <c r="BD109" s="207">
        <f>BC109</f>
        <v>0</v>
      </c>
      <c r="BE109" s="234"/>
      <c r="BF109" s="417"/>
    </row>
    <row r="110" spans="1:58" s="145" customFormat="1" x14ac:dyDescent="0.2">
      <c r="A110" s="124"/>
      <c r="B110" s="129"/>
      <c r="C110" s="125"/>
      <c r="D110" s="125"/>
      <c r="E110" s="130"/>
      <c r="F110" s="106"/>
      <c r="G110" s="107"/>
      <c r="H110" s="107"/>
      <c r="I110" s="107"/>
      <c r="J110" s="107"/>
      <c r="K110" s="107"/>
      <c r="L110" s="107"/>
      <c r="M110" s="107"/>
      <c r="N110" s="107"/>
      <c r="O110" s="108"/>
      <c r="P110" s="107"/>
      <c r="Q110" s="192">
        <f>SUM(F110:P110)</f>
        <v>0</v>
      </c>
      <c r="R110" s="107"/>
      <c r="S110" s="107"/>
      <c r="T110" s="107"/>
      <c r="U110" s="107"/>
      <c r="V110" s="107"/>
      <c r="W110" s="107"/>
      <c r="X110" s="108"/>
      <c r="Y110" s="107"/>
      <c r="Z110" s="107"/>
      <c r="AA110" s="107"/>
      <c r="AB110" s="107"/>
      <c r="AC110" s="192">
        <f>SUM(R110:AB110)</f>
        <v>0</v>
      </c>
      <c r="AD110" s="107"/>
      <c r="AE110" s="108"/>
      <c r="AF110" s="107"/>
      <c r="AG110" s="107"/>
      <c r="AH110" s="107"/>
      <c r="AI110" s="107"/>
      <c r="AJ110" s="107"/>
      <c r="AK110" s="107"/>
      <c r="AL110" s="107"/>
      <c r="AM110" s="107"/>
      <c r="AN110" s="107"/>
      <c r="AO110" s="107"/>
      <c r="AP110" s="108"/>
      <c r="AQ110" s="192">
        <f>SUM(AD110:AP110)</f>
        <v>0</v>
      </c>
      <c r="AR110" s="107"/>
      <c r="AS110" s="107"/>
      <c r="AT110" s="107"/>
      <c r="AU110" s="107"/>
      <c r="AV110" s="107"/>
      <c r="AW110" s="107"/>
      <c r="AX110" s="107"/>
      <c r="AY110" s="107"/>
      <c r="AZ110" s="107"/>
      <c r="BA110" s="107"/>
      <c r="BB110" s="192">
        <f>SUM(AR110:BA110)</f>
        <v>0</v>
      </c>
      <c r="BC110" s="228">
        <f>Q110+AC110+AQ110+BB110</f>
        <v>0</v>
      </c>
      <c r="BD110" s="207">
        <f>BC110</f>
        <v>0</v>
      </c>
      <c r="BE110" s="234"/>
      <c r="BF110" s="417"/>
    </row>
    <row r="111" spans="1:58" s="145" customFormat="1" x14ac:dyDescent="0.2">
      <c r="A111" s="124"/>
      <c r="B111" s="129"/>
      <c r="C111" s="125"/>
      <c r="D111" s="125"/>
      <c r="E111" s="130"/>
      <c r="F111" s="106"/>
      <c r="G111" s="107"/>
      <c r="H111" s="107"/>
      <c r="I111" s="107"/>
      <c r="J111" s="107"/>
      <c r="K111" s="107"/>
      <c r="L111" s="107"/>
      <c r="M111" s="107"/>
      <c r="N111" s="107"/>
      <c r="O111" s="108"/>
      <c r="P111" s="107"/>
      <c r="Q111" s="192">
        <f>SUM(F111:P111)</f>
        <v>0</v>
      </c>
      <c r="R111" s="107"/>
      <c r="S111" s="107"/>
      <c r="T111" s="107"/>
      <c r="U111" s="107"/>
      <c r="V111" s="107"/>
      <c r="W111" s="107"/>
      <c r="X111" s="108"/>
      <c r="Y111" s="107"/>
      <c r="Z111" s="107"/>
      <c r="AA111" s="107"/>
      <c r="AB111" s="107"/>
      <c r="AC111" s="192">
        <f>SUM(R111:AB111)</f>
        <v>0</v>
      </c>
      <c r="AD111" s="107"/>
      <c r="AE111" s="108"/>
      <c r="AF111" s="107"/>
      <c r="AG111" s="107"/>
      <c r="AH111" s="107"/>
      <c r="AI111" s="107"/>
      <c r="AJ111" s="107"/>
      <c r="AK111" s="107"/>
      <c r="AL111" s="107"/>
      <c r="AM111" s="107"/>
      <c r="AN111" s="107"/>
      <c r="AO111" s="107"/>
      <c r="AP111" s="108"/>
      <c r="AQ111" s="192">
        <f>SUM(AD111:AP111)</f>
        <v>0</v>
      </c>
      <c r="AR111" s="107"/>
      <c r="AS111" s="107"/>
      <c r="AT111" s="107"/>
      <c r="AU111" s="107"/>
      <c r="AV111" s="107"/>
      <c r="AW111" s="107"/>
      <c r="AX111" s="107"/>
      <c r="AY111" s="107"/>
      <c r="AZ111" s="107"/>
      <c r="BA111" s="107"/>
      <c r="BB111" s="192">
        <f>SUM(AR111:BA111)</f>
        <v>0</v>
      </c>
      <c r="BC111" s="228">
        <f>Q111+AC111+AQ111+BB111</f>
        <v>0</v>
      </c>
      <c r="BD111" s="207">
        <f>BC111</f>
        <v>0</v>
      </c>
      <c r="BE111" s="234"/>
      <c r="BF111" s="417"/>
    </row>
    <row r="112" spans="1:58" s="145" customFormat="1" x14ac:dyDescent="0.2">
      <c r="A112" s="429" t="s">
        <v>7</v>
      </c>
      <c r="B112" s="129"/>
      <c r="C112" s="125"/>
      <c r="D112" s="125"/>
      <c r="E112" s="130"/>
      <c r="F112" s="106"/>
      <c r="G112" s="107"/>
      <c r="H112" s="107"/>
      <c r="I112" s="107"/>
      <c r="J112" s="107"/>
      <c r="K112" s="107"/>
      <c r="L112" s="107"/>
      <c r="M112" s="107"/>
      <c r="N112" s="107"/>
      <c r="O112" s="108"/>
      <c r="P112" s="107"/>
      <c r="Q112" s="192">
        <f>SUM(F112:P112)</f>
        <v>0</v>
      </c>
      <c r="R112" s="107"/>
      <c r="S112" s="107"/>
      <c r="T112" s="107"/>
      <c r="U112" s="107"/>
      <c r="V112" s="107"/>
      <c r="W112" s="107"/>
      <c r="X112" s="108"/>
      <c r="Y112" s="107"/>
      <c r="Z112" s="107"/>
      <c r="AA112" s="107"/>
      <c r="AB112" s="107"/>
      <c r="AC112" s="192">
        <f>SUM(R112:AB112)</f>
        <v>0</v>
      </c>
      <c r="AD112" s="107"/>
      <c r="AE112" s="108"/>
      <c r="AF112" s="107"/>
      <c r="AG112" s="107"/>
      <c r="AH112" s="107"/>
      <c r="AI112" s="107"/>
      <c r="AJ112" s="107"/>
      <c r="AK112" s="107"/>
      <c r="AL112" s="107"/>
      <c r="AM112" s="107"/>
      <c r="AN112" s="107"/>
      <c r="AO112" s="107"/>
      <c r="AP112" s="108"/>
      <c r="AQ112" s="192">
        <f>SUM(AD112:AP112)</f>
        <v>0</v>
      </c>
      <c r="AR112" s="107"/>
      <c r="AS112" s="107"/>
      <c r="AT112" s="107"/>
      <c r="AU112" s="107"/>
      <c r="AV112" s="107"/>
      <c r="AW112" s="107"/>
      <c r="AX112" s="107"/>
      <c r="AY112" s="107"/>
      <c r="AZ112" s="107"/>
      <c r="BA112" s="107"/>
      <c r="BB112" s="192">
        <f>SUM(AR112:BA112)</f>
        <v>0</v>
      </c>
      <c r="BC112" s="229">
        <f>1600-BD121-BD122-BC122</f>
        <v>548</v>
      </c>
      <c r="BD112" s="207">
        <f>BC112</f>
        <v>548</v>
      </c>
      <c r="BE112" s="234"/>
      <c r="BF112" s="417"/>
    </row>
    <row r="113" spans="1:58" s="145" customFormat="1" ht="15.75" thickBot="1" x14ac:dyDescent="0.3">
      <c r="A113" s="427" t="s">
        <v>51</v>
      </c>
      <c r="B113" s="156"/>
      <c r="C113" s="131"/>
      <c r="D113" s="131"/>
      <c r="E113" s="132"/>
      <c r="F113" s="121"/>
      <c r="G113" s="122"/>
      <c r="H113" s="122"/>
      <c r="I113" s="122"/>
      <c r="J113" s="122"/>
      <c r="K113" s="122"/>
      <c r="L113" s="122"/>
      <c r="M113" s="122"/>
      <c r="N113" s="122"/>
      <c r="O113" s="123"/>
      <c r="P113" s="122"/>
      <c r="Q113" s="193">
        <f>SUBTOTAL(9,Q109:Q112)</f>
        <v>0</v>
      </c>
      <c r="R113" s="122"/>
      <c r="S113" s="122"/>
      <c r="T113" s="122"/>
      <c r="U113" s="122"/>
      <c r="V113" s="122"/>
      <c r="W113" s="122"/>
      <c r="X113" s="123"/>
      <c r="Y113" s="122"/>
      <c r="Z113" s="122"/>
      <c r="AA113" s="122"/>
      <c r="AB113" s="122"/>
      <c r="AC113" s="193">
        <f>SUBTOTAL(9,AC109:AC112)</f>
        <v>0</v>
      </c>
      <c r="AD113" s="122"/>
      <c r="AE113" s="123"/>
      <c r="AF113" s="122"/>
      <c r="AG113" s="122"/>
      <c r="AH113" s="122"/>
      <c r="AI113" s="122"/>
      <c r="AJ113" s="122"/>
      <c r="AK113" s="122"/>
      <c r="AL113" s="122"/>
      <c r="AM113" s="122"/>
      <c r="AN113" s="122"/>
      <c r="AO113" s="122"/>
      <c r="AP113" s="123"/>
      <c r="AQ113" s="193">
        <f>SUBTOTAL(9,AQ109:AQ112)</f>
        <v>0</v>
      </c>
      <c r="AR113" s="122"/>
      <c r="AS113" s="122"/>
      <c r="AT113" s="122"/>
      <c r="AU113" s="122"/>
      <c r="AV113" s="122"/>
      <c r="AW113" s="122"/>
      <c r="AX113" s="122"/>
      <c r="AY113" s="122"/>
      <c r="AZ113" s="122"/>
      <c r="BA113" s="122"/>
      <c r="BB113" s="193">
        <f>SUBTOTAL(9,BB109:BB112)</f>
        <v>0</v>
      </c>
      <c r="BC113" s="230">
        <f>SUBTOTAL(9,BC109:BC112)</f>
        <v>548</v>
      </c>
      <c r="BD113" s="208"/>
      <c r="BE113" s="237"/>
      <c r="BF113" s="404"/>
    </row>
    <row r="114" spans="1:58" s="145" customFormat="1" ht="13.5" thickTop="1" x14ac:dyDescent="0.2">
      <c r="A114" s="832" t="s">
        <v>274</v>
      </c>
      <c r="B114" s="833"/>
      <c r="C114" s="833"/>
      <c r="D114" s="833"/>
      <c r="E114" s="833"/>
      <c r="F114" s="384"/>
      <c r="G114" s="385"/>
      <c r="H114" s="385"/>
      <c r="I114" s="385"/>
      <c r="J114" s="385"/>
      <c r="K114" s="385"/>
      <c r="L114" s="385"/>
      <c r="M114" s="385"/>
      <c r="N114" s="385"/>
      <c r="O114" s="385"/>
      <c r="P114" s="385"/>
      <c r="Q114" s="415"/>
      <c r="R114" s="381"/>
      <c r="S114" s="381"/>
      <c r="T114" s="381"/>
      <c r="U114" s="381"/>
      <c r="V114" s="381"/>
      <c r="W114" s="381"/>
      <c r="X114" s="385"/>
      <c r="Y114" s="381"/>
      <c r="Z114" s="381"/>
      <c r="AA114" s="381"/>
      <c r="AB114" s="381"/>
      <c r="AC114" s="415"/>
      <c r="AD114" s="381"/>
      <c r="AE114" s="385"/>
      <c r="AF114" s="381"/>
      <c r="AG114" s="381"/>
      <c r="AH114" s="381"/>
      <c r="AI114" s="381"/>
      <c r="AJ114" s="381"/>
      <c r="AK114" s="381"/>
      <c r="AL114" s="381"/>
      <c r="AM114" s="381"/>
      <c r="AN114" s="381"/>
      <c r="AO114" s="381"/>
      <c r="AP114" s="385"/>
      <c r="AQ114" s="415"/>
      <c r="AR114" s="381"/>
      <c r="AS114" s="381"/>
      <c r="AT114" s="381"/>
      <c r="AU114" s="381"/>
      <c r="AV114" s="381"/>
      <c r="AW114" s="381"/>
      <c r="AX114" s="381"/>
      <c r="AY114" s="381"/>
      <c r="AZ114" s="381"/>
      <c r="BA114" s="381"/>
      <c r="BB114" s="415"/>
      <c r="BC114" s="382"/>
      <c r="BD114" s="386" t="s">
        <v>8</v>
      </c>
      <c r="BE114" s="235"/>
      <c r="BF114" s="214"/>
    </row>
    <row r="115" spans="1:58" s="145" customFormat="1" x14ac:dyDescent="0.2">
      <c r="A115" s="134"/>
      <c r="B115" s="137"/>
      <c r="C115" s="125"/>
      <c r="D115" s="125"/>
      <c r="E115" s="130"/>
      <c r="F115" s="106"/>
      <c r="G115" s="107"/>
      <c r="H115" s="107"/>
      <c r="I115" s="107"/>
      <c r="J115" s="107"/>
      <c r="K115" s="107"/>
      <c r="L115" s="107"/>
      <c r="M115" s="107"/>
      <c r="N115" s="107"/>
      <c r="O115" s="108"/>
      <c r="P115" s="107"/>
      <c r="Q115" s="192">
        <f>SUM(F115:P115)</f>
        <v>0</v>
      </c>
      <c r="R115" s="107"/>
      <c r="S115" s="107"/>
      <c r="T115" s="107"/>
      <c r="U115" s="107"/>
      <c r="V115" s="107"/>
      <c r="W115" s="107"/>
      <c r="X115" s="108"/>
      <c r="Y115" s="107"/>
      <c r="Z115" s="107"/>
      <c r="AA115" s="107"/>
      <c r="AB115" s="107"/>
      <c r="AC115" s="192">
        <f>SUM(R115:AB115)</f>
        <v>0</v>
      </c>
      <c r="AD115" s="107"/>
      <c r="AE115" s="108"/>
      <c r="AF115" s="107"/>
      <c r="AG115" s="107"/>
      <c r="AH115" s="107"/>
      <c r="AI115" s="107"/>
      <c r="AJ115" s="107"/>
      <c r="AK115" s="107"/>
      <c r="AL115" s="107"/>
      <c r="AM115" s="107"/>
      <c r="AN115" s="107"/>
      <c r="AO115" s="107"/>
      <c r="AP115" s="108"/>
      <c r="AQ115" s="192">
        <f>SUM(AD115:AP115)</f>
        <v>0</v>
      </c>
      <c r="AR115" s="107"/>
      <c r="AS115" s="107"/>
      <c r="AT115" s="107"/>
      <c r="AU115" s="107"/>
      <c r="AV115" s="107"/>
      <c r="AW115" s="107"/>
      <c r="AX115" s="107"/>
      <c r="AY115" s="107"/>
      <c r="AZ115" s="107"/>
      <c r="BA115" s="107"/>
      <c r="BB115" s="192">
        <f>SUM(AR115:BA115)</f>
        <v>0</v>
      </c>
      <c r="BC115" s="228"/>
      <c r="BD115" s="207">
        <f>BC115</f>
        <v>0</v>
      </c>
      <c r="BE115" s="234"/>
      <c r="BF115" s="417"/>
    </row>
    <row r="116" spans="1:58" s="145" customFormat="1" x14ac:dyDescent="0.2">
      <c r="A116" s="134"/>
      <c r="B116" s="137"/>
      <c r="C116" s="125"/>
      <c r="D116" s="125"/>
      <c r="E116" s="130"/>
      <c r="F116" s="106"/>
      <c r="G116" s="107"/>
      <c r="H116" s="107"/>
      <c r="I116" s="107"/>
      <c r="J116" s="107"/>
      <c r="K116" s="107"/>
      <c r="L116" s="107"/>
      <c r="M116" s="107"/>
      <c r="N116" s="107"/>
      <c r="O116" s="108"/>
      <c r="P116" s="107"/>
      <c r="Q116" s="192">
        <f>SUM(F116:P116)</f>
        <v>0</v>
      </c>
      <c r="R116" s="107"/>
      <c r="S116" s="107"/>
      <c r="T116" s="107"/>
      <c r="U116" s="107"/>
      <c r="V116" s="107"/>
      <c r="W116" s="107"/>
      <c r="X116" s="108"/>
      <c r="Y116" s="107"/>
      <c r="Z116" s="107"/>
      <c r="AA116" s="107"/>
      <c r="AB116" s="107"/>
      <c r="AC116" s="192">
        <f>SUM(R116:AB116)</f>
        <v>0</v>
      </c>
      <c r="AD116" s="107"/>
      <c r="AE116" s="108"/>
      <c r="AF116" s="107"/>
      <c r="AG116" s="107"/>
      <c r="AH116" s="107"/>
      <c r="AI116" s="107"/>
      <c r="AJ116" s="107"/>
      <c r="AK116" s="107"/>
      <c r="AL116" s="107"/>
      <c r="AM116" s="107"/>
      <c r="AN116" s="107"/>
      <c r="AO116" s="107"/>
      <c r="AP116" s="108"/>
      <c r="AQ116" s="192">
        <f>SUM(AD116:AP116)</f>
        <v>0</v>
      </c>
      <c r="AR116" s="107"/>
      <c r="AS116" s="107"/>
      <c r="AT116" s="107"/>
      <c r="AU116" s="107"/>
      <c r="AV116" s="107"/>
      <c r="AW116" s="107"/>
      <c r="AX116" s="107"/>
      <c r="AY116" s="107"/>
      <c r="AZ116" s="107"/>
      <c r="BA116" s="107"/>
      <c r="BB116" s="192">
        <f>SUM(AR116:BA116)</f>
        <v>0</v>
      </c>
      <c r="BC116" s="228"/>
      <c r="BD116" s="207">
        <f>BC116</f>
        <v>0</v>
      </c>
      <c r="BE116" s="234"/>
      <c r="BF116" s="417"/>
    </row>
    <row r="117" spans="1:58" s="145" customFormat="1" ht="15" thickBot="1" x14ac:dyDescent="0.25">
      <c r="A117" s="427" t="s">
        <v>52</v>
      </c>
      <c r="B117" s="156"/>
      <c r="C117" s="131"/>
      <c r="D117" s="131"/>
      <c r="E117" s="132"/>
      <c r="F117" s="118"/>
      <c r="G117" s="119"/>
      <c r="H117" s="119"/>
      <c r="I117" s="119"/>
      <c r="J117" s="119"/>
      <c r="K117" s="119"/>
      <c r="L117" s="119"/>
      <c r="M117" s="119"/>
      <c r="N117" s="119"/>
      <c r="O117" s="111"/>
      <c r="P117" s="119"/>
      <c r="Q117" s="193"/>
      <c r="R117" s="119"/>
      <c r="S117" s="119"/>
      <c r="T117" s="119"/>
      <c r="U117" s="119"/>
      <c r="V117" s="119"/>
      <c r="W117" s="119"/>
      <c r="X117" s="111"/>
      <c r="Y117" s="119"/>
      <c r="Z117" s="119"/>
      <c r="AA117" s="119"/>
      <c r="AB117" s="119"/>
      <c r="AC117" s="193"/>
      <c r="AD117" s="119"/>
      <c r="AE117" s="111"/>
      <c r="AF117" s="119"/>
      <c r="AG117" s="119"/>
      <c r="AH117" s="119"/>
      <c r="AI117" s="119"/>
      <c r="AJ117" s="119"/>
      <c r="AK117" s="119"/>
      <c r="AL117" s="119"/>
      <c r="AM117" s="119"/>
      <c r="AN117" s="119"/>
      <c r="AO117" s="119"/>
      <c r="AP117" s="111"/>
      <c r="AQ117" s="193"/>
      <c r="AR117" s="119"/>
      <c r="AS117" s="119"/>
      <c r="AT117" s="119"/>
      <c r="AU117" s="119"/>
      <c r="AV117" s="119"/>
      <c r="AW117" s="119"/>
      <c r="AX117" s="119"/>
      <c r="AY117" s="119"/>
      <c r="AZ117" s="119"/>
      <c r="BA117" s="119"/>
      <c r="BB117" s="193"/>
      <c r="BC117" s="231"/>
      <c r="BD117" s="207">
        <f>BC117</f>
        <v>0</v>
      </c>
      <c r="BE117" s="234"/>
      <c r="BF117" s="417"/>
    </row>
    <row r="118" spans="1:58" s="145" customFormat="1" ht="13.5" thickTop="1" x14ac:dyDescent="0.2">
      <c r="A118" s="832" t="s">
        <v>282</v>
      </c>
      <c r="B118" s="833"/>
      <c r="C118" s="833"/>
      <c r="D118" s="833"/>
      <c r="E118" s="834"/>
      <c r="F118" s="387"/>
      <c r="G118" s="388"/>
      <c r="H118" s="388"/>
      <c r="I118" s="388"/>
      <c r="J118" s="388"/>
      <c r="K118" s="388"/>
      <c r="L118" s="388"/>
      <c r="M118" s="388"/>
      <c r="N118" s="388"/>
      <c r="O118" s="388"/>
      <c r="P118" s="388"/>
      <c r="Q118" s="415"/>
      <c r="R118" s="381"/>
      <c r="S118" s="381"/>
      <c r="T118" s="381"/>
      <c r="U118" s="381"/>
      <c r="V118" s="381"/>
      <c r="W118" s="381"/>
      <c r="X118" s="388"/>
      <c r="Y118" s="381"/>
      <c r="Z118" s="381"/>
      <c r="AA118" s="381"/>
      <c r="AB118" s="381"/>
      <c r="AC118" s="415"/>
      <c r="AD118" s="381"/>
      <c r="AE118" s="388"/>
      <c r="AF118" s="381"/>
      <c r="AG118" s="381"/>
      <c r="AH118" s="381"/>
      <c r="AI118" s="381"/>
      <c r="AJ118" s="381"/>
      <c r="AK118" s="381"/>
      <c r="AL118" s="381"/>
      <c r="AM118" s="381"/>
      <c r="AN118" s="381"/>
      <c r="AO118" s="381"/>
      <c r="AP118" s="388"/>
      <c r="AQ118" s="415"/>
      <c r="AR118" s="381"/>
      <c r="AS118" s="381"/>
      <c r="AT118" s="381"/>
      <c r="AU118" s="381"/>
      <c r="AV118" s="381"/>
      <c r="AW118" s="381"/>
      <c r="AX118" s="381"/>
      <c r="AY118" s="381"/>
      <c r="AZ118" s="381"/>
      <c r="BA118" s="381"/>
      <c r="BB118" s="415"/>
      <c r="BC118" s="382"/>
      <c r="BD118" s="386" t="s">
        <v>8</v>
      </c>
      <c r="BE118" s="235"/>
      <c r="BF118" s="214"/>
    </row>
    <row r="119" spans="1:58" s="145" customFormat="1" ht="15" x14ac:dyDescent="0.25">
      <c r="A119" s="428" t="s">
        <v>11</v>
      </c>
      <c r="B119" s="134"/>
      <c r="C119" s="125"/>
      <c r="D119" s="125"/>
      <c r="E119" s="130"/>
      <c r="F119" s="106">
        <v>312</v>
      </c>
      <c r="G119" s="107"/>
      <c r="H119" s="107"/>
      <c r="I119" s="107"/>
      <c r="J119" s="107"/>
      <c r="K119" s="107"/>
      <c r="L119" s="107"/>
      <c r="M119" s="107"/>
      <c r="N119" s="107"/>
      <c r="O119" s="108"/>
      <c r="P119" s="107"/>
      <c r="Q119" s="192">
        <f>SUM(F119:P119)</f>
        <v>312</v>
      </c>
      <c r="R119" s="107"/>
      <c r="S119" s="107"/>
      <c r="T119" s="107"/>
      <c r="U119" s="107"/>
      <c r="V119" s="107"/>
      <c r="W119" s="107"/>
      <c r="X119" s="108"/>
      <c r="Y119" s="107"/>
      <c r="Z119" s="107"/>
      <c r="AA119" s="107"/>
      <c r="AB119" s="107"/>
      <c r="AC119" s="192">
        <f>SUM(R119:AB119)</f>
        <v>0</v>
      </c>
      <c r="AD119" s="107"/>
      <c r="AE119" s="108"/>
      <c r="AF119" s="107"/>
      <c r="AG119" s="107"/>
      <c r="AH119" s="107"/>
      <c r="AI119" s="107"/>
      <c r="AJ119" s="107"/>
      <c r="AK119" s="107"/>
      <c r="AL119" s="107"/>
      <c r="AM119" s="107"/>
      <c r="AN119" s="107"/>
      <c r="AO119" s="107"/>
      <c r="AP119" s="108"/>
      <c r="AQ119" s="192">
        <f>SUM(AD119:AP119)</f>
        <v>0</v>
      </c>
      <c r="AR119" s="107"/>
      <c r="AS119" s="107"/>
      <c r="AT119" s="107"/>
      <c r="AU119" s="107"/>
      <c r="AV119" s="107"/>
      <c r="AW119" s="107"/>
      <c r="AX119" s="107"/>
      <c r="AY119" s="107"/>
      <c r="AZ119" s="107"/>
      <c r="BA119" s="107"/>
      <c r="BB119" s="192">
        <f>SUM(AR119:BA119)</f>
        <v>0</v>
      </c>
      <c r="BC119" s="228"/>
      <c r="BD119" s="201">
        <f t="shared" ref="BD119:BD120" si="28">SUM(Q119+AC119+AQ119+BB119)</f>
        <v>312</v>
      </c>
      <c r="BE119" s="236">
        <f>'totaal BOL niv 4 4 jr'!C88</f>
        <v>300</v>
      </c>
      <c r="BF119" s="417"/>
    </row>
    <row r="120" spans="1:58" s="145" customFormat="1" ht="15.75" thickBot="1" x14ac:dyDescent="0.3">
      <c r="A120" s="428" t="s">
        <v>281</v>
      </c>
      <c r="B120" s="335" t="s">
        <v>229</v>
      </c>
      <c r="C120" s="125"/>
      <c r="D120" s="125"/>
      <c r="E120" s="130"/>
      <c r="F120" s="106"/>
      <c r="G120" s="107"/>
      <c r="H120" s="107"/>
      <c r="I120" s="107"/>
      <c r="J120" s="107"/>
      <c r="K120" s="107"/>
      <c r="L120" s="107"/>
      <c r="M120" s="107"/>
      <c r="N120" s="107"/>
      <c r="O120" s="108"/>
      <c r="P120" s="107"/>
      <c r="Q120" s="192">
        <f>SUM(F120:P120)</f>
        <v>0</v>
      </c>
      <c r="R120" s="107"/>
      <c r="S120" s="107"/>
      <c r="T120" s="107"/>
      <c r="U120" s="107"/>
      <c r="V120" s="107"/>
      <c r="W120" s="107"/>
      <c r="X120" s="108"/>
      <c r="Y120" s="107"/>
      <c r="Z120" s="107"/>
      <c r="AA120" s="107"/>
      <c r="AB120" s="107"/>
      <c r="AC120" s="192">
        <f>SUM(R120:AB120)</f>
        <v>0</v>
      </c>
      <c r="AD120" s="107"/>
      <c r="AE120" s="108"/>
      <c r="AF120" s="107"/>
      <c r="AG120" s="107"/>
      <c r="AH120" s="107"/>
      <c r="AI120" s="107"/>
      <c r="AJ120" s="107"/>
      <c r="AK120" s="107"/>
      <c r="AL120" s="107"/>
      <c r="AM120" s="107"/>
      <c r="AN120" s="107"/>
      <c r="AO120" s="107"/>
      <c r="AP120" s="108"/>
      <c r="AQ120" s="192">
        <f>SUM(AD120:AP120)</f>
        <v>0</v>
      </c>
      <c r="AR120" s="107"/>
      <c r="AS120" s="107"/>
      <c r="AT120" s="107"/>
      <c r="AU120" s="107"/>
      <c r="AV120" s="107"/>
      <c r="AW120" s="107"/>
      <c r="AX120" s="107"/>
      <c r="AY120" s="107"/>
      <c r="AZ120" s="107"/>
      <c r="BA120" s="107"/>
      <c r="BB120" s="192">
        <f>SUM(AR120:BA120)</f>
        <v>0</v>
      </c>
      <c r="BC120" s="228"/>
      <c r="BD120" s="201">
        <f t="shared" si="28"/>
        <v>0</v>
      </c>
      <c r="BE120" s="236">
        <f>'totaal BOL niv 4 4 jr'!C89</f>
        <v>0</v>
      </c>
      <c r="BF120" s="417"/>
    </row>
    <row r="121" spans="1:58" s="145" customFormat="1" ht="15.75" thickTop="1" thickBot="1" x14ac:dyDescent="0.25">
      <c r="A121" s="427" t="s">
        <v>53</v>
      </c>
      <c r="B121" s="159"/>
      <c r="C121" s="131"/>
      <c r="D121" s="131"/>
      <c r="E121" s="132"/>
      <c r="F121" s="118"/>
      <c r="G121" s="119"/>
      <c r="H121" s="119"/>
      <c r="I121" s="119"/>
      <c r="J121" s="119"/>
      <c r="K121" s="119"/>
      <c r="L121" s="119"/>
      <c r="M121" s="119"/>
      <c r="N121" s="119"/>
      <c r="O121" s="111"/>
      <c r="P121" s="119"/>
      <c r="Q121" s="193">
        <f>SUBTOTAL(9,Q119:Q120)</f>
        <v>312</v>
      </c>
      <c r="R121" s="119"/>
      <c r="S121" s="119"/>
      <c r="T121" s="119"/>
      <c r="U121" s="119"/>
      <c r="V121" s="119"/>
      <c r="W121" s="119"/>
      <c r="X121" s="111"/>
      <c r="Y121" s="119"/>
      <c r="Z121" s="119"/>
      <c r="AA121" s="119"/>
      <c r="AB121" s="119"/>
      <c r="AC121" s="193">
        <f>SUBTOTAL(9,AC119:AC120)</f>
        <v>0</v>
      </c>
      <c r="AD121" s="119"/>
      <c r="AE121" s="111"/>
      <c r="AF121" s="119"/>
      <c r="AG121" s="119"/>
      <c r="AH121" s="119"/>
      <c r="AI121" s="119"/>
      <c r="AJ121" s="119"/>
      <c r="AK121" s="119"/>
      <c r="AL121" s="119"/>
      <c r="AM121" s="119"/>
      <c r="AN121" s="119"/>
      <c r="AO121" s="119"/>
      <c r="AP121" s="111"/>
      <c r="AQ121" s="193">
        <f>SUBTOTAL(9,AQ119:AQ120)</f>
        <v>0</v>
      </c>
      <c r="AR121" s="119"/>
      <c r="AS121" s="119"/>
      <c r="AT121" s="119"/>
      <c r="AU121" s="119"/>
      <c r="AV121" s="119"/>
      <c r="AW121" s="119"/>
      <c r="AX121" s="119"/>
      <c r="AY121" s="119"/>
      <c r="AZ121" s="119"/>
      <c r="BA121" s="119"/>
      <c r="BB121" s="193">
        <f>SUBTOTAL(9,BB119:BB120)</f>
        <v>0</v>
      </c>
      <c r="BC121" s="231"/>
      <c r="BD121" s="210">
        <f>SUBTOTAL(9,BD119:BD120)</f>
        <v>312</v>
      </c>
      <c r="BE121" s="242"/>
      <c r="BF121" s="417"/>
    </row>
    <row r="122" spans="1:58" s="404" customFormat="1" ht="15.75" thickTop="1" thickBot="1" x14ac:dyDescent="0.25">
      <c r="A122" s="422" t="s">
        <v>99</v>
      </c>
      <c r="B122" s="422"/>
      <c r="C122" s="423"/>
      <c r="D122" s="423"/>
      <c r="E122" s="424"/>
      <c r="F122" s="425">
        <f t="shared" ref="F122:P122" si="29">SUM(F11:F111)</f>
        <v>740</v>
      </c>
      <c r="G122" s="425">
        <f t="shared" si="29"/>
        <v>0</v>
      </c>
      <c r="H122" s="425">
        <f t="shared" si="29"/>
        <v>0</v>
      </c>
      <c r="I122" s="425">
        <f t="shared" si="29"/>
        <v>0</v>
      </c>
      <c r="J122" s="425">
        <f t="shared" si="29"/>
        <v>0</v>
      </c>
      <c r="K122" s="425">
        <f t="shared" si="29"/>
        <v>0</v>
      </c>
      <c r="L122" s="425">
        <f t="shared" si="29"/>
        <v>0</v>
      </c>
      <c r="M122" s="425">
        <f t="shared" si="29"/>
        <v>0</v>
      </c>
      <c r="N122" s="425">
        <f t="shared" si="29"/>
        <v>0</v>
      </c>
      <c r="O122" s="426">
        <f t="shared" si="29"/>
        <v>0</v>
      </c>
      <c r="P122" s="425">
        <f t="shared" si="29"/>
        <v>0</v>
      </c>
      <c r="Q122" s="193">
        <f>SUBTOTAL(9,Q11:Q113)</f>
        <v>740</v>
      </c>
      <c r="R122" s="425">
        <f t="shared" ref="R122:AB122" si="30">SUM(R11:R111)</f>
        <v>0</v>
      </c>
      <c r="S122" s="425">
        <f t="shared" si="30"/>
        <v>0</v>
      </c>
      <c r="T122" s="425">
        <f t="shared" si="30"/>
        <v>0</v>
      </c>
      <c r="U122" s="425">
        <f t="shared" si="30"/>
        <v>0</v>
      </c>
      <c r="V122" s="425">
        <f t="shared" si="30"/>
        <v>0</v>
      </c>
      <c r="W122" s="425">
        <f t="shared" si="30"/>
        <v>0</v>
      </c>
      <c r="X122" s="426">
        <f t="shared" si="30"/>
        <v>0</v>
      </c>
      <c r="Y122" s="425">
        <f t="shared" si="30"/>
        <v>0</v>
      </c>
      <c r="Z122" s="425">
        <f t="shared" si="30"/>
        <v>0</v>
      </c>
      <c r="AA122" s="425">
        <f t="shared" si="30"/>
        <v>0</v>
      </c>
      <c r="AB122" s="425">
        <f t="shared" si="30"/>
        <v>0</v>
      </c>
      <c r="AC122" s="193">
        <f>SUBTOTAL(9,AC11:AC113)</f>
        <v>0</v>
      </c>
      <c r="AD122" s="425">
        <f t="shared" ref="AD122:AP122" si="31">SUM(AD11:AD111)</f>
        <v>0</v>
      </c>
      <c r="AE122" s="426">
        <f t="shared" si="31"/>
        <v>0</v>
      </c>
      <c r="AF122" s="425">
        <f t="shared" si="31"/>
        <v>0</v>
      </c>
      <c r="AG122" s="425">
        <f t="shared" si="31"/>
        <v>0</v>
      </c>
      <c r="AH122" s="425">
        <f t="shared" si="31"/>
        <v>0</v>
      </c>
      <c r="AI122" s="425">
        <f t="shared" si="31"/>
        <v>0</v>
      </c>
      <c r="AJ122" s="425">
        <f t="shared" si="31"/>
        <v>0</v>
      </c>
      <c r="AK122" s="425">
        <f t="shared" si="31"/>
        <v>0</v>
      </c>
      <c r="AL122" s="425">
        <f t="shared" si="31"/>
        <v>0</v>
      </c>
      <c r="AM122" s="425">
        <f t="shared" si="31"/>
        <v>0</v>
      </c>
      <c r="AN122" s="425">
        <f t="shared" si="31"/>
        <v>0</v>
      </c>
      <c r="AO122" s="425">
        <f t="shared" si="31"/>
        <v>0</v>
      </c>
      <c r="AP122" s="426">
        <f t="shared" si="31"/>
        <v>0</v>
      </c>
      <c r="AQ122" s="193">
        <f>SUBTOTAL(9,AQ11:AQ113)</f>
        <v>0</v>
      </c>
      <c r="AR122" s="425">
        <f t="shared" ref="AR122:BA122" si="32">SUM(AR11:AR111)</f>
        <v>0</v>
      </c>
      <c r="AS122" s="425">
        <f t="shared" si="32"/>
        <v>0</v>
      </c>
      <c r="AT122" s="425">
        <f t="shared" si="32"/>
        <v>0</v>
      </c>
      <c r="AU122" s="425">
        <f t="shared" si="32"/>
        <v>0</v>
      </c>
      <c r="AV122" s="425">
        <f t="shared" si="32"/>
        <v>0</v>
      </c>
      <c r="AW122" s="425">
        <f t="shared" si="32"/>
        <v>0</v>
      </c>
      <c r="AX122" s="425">
        <f t="shared" si="32"/>
        <v>0</v>
      </c>
      <c r="AY122" s="425">
        <f t="shared" si="32"/>
        <v>0</v>
      </c>
      <c r="AZ122" s="425">
        <f t="shared" si="32"/>
        <v>0</v>
      </c>
      <c r="BA122" s="425">
        <f t="shared" si="32"/>
        <v>0</v>
      </c>
      <c r="BB122" s="193">
        <f>SUBTOTAL(9,BB11:BB113)</f>
        <v>0</v>
      </c>
      <c r="BC122" s="232">
        <f>SUBTOTAL(9,BC10:BC111)</f>
        <v>0</v>
      </c>
      <c r="BD122" s="211">
        <f>SUBTOTAL(9,BD10:BD107)</f>
        <v>740</v>
      </c>
      <c r="BE122" s="243"/>
      <c r="BF122" s="417"/>
    </row>
    <row r="123" spans="1:58" s="145" customFormat="1" ht="15.75" thickTop="1" thickBot="1" x14ac:dyDescent="0.25">
      <c r="C123" s="146"/>
      <c r="D123" s="146"/>
      <c r="E123" s="151"/>
      <c r="F123" s="164"/>
      <c r="G123" s="164"/>
      <c r="H123" s="164"/>
      <c r="I123" s="164"/>
      <c r="J123" s="164"/>
      <c r="K123" s="164"/>
      <c r="L123" s="164"/>
      <c r="M123" s="165"/>
      <c r="N123" s="165"/>
      <c r="O123" s="165"/>
      <c r="P123" s="165"/>
      <c r="Q123" s="195"/>
      <c r="R123" s="165"/>
      <c r="S123" s="165"/>
      <c r="T123" s="165"/>
      <c r="U123" s="165"/>
      <c r="V123" s="165"/>
      <c r="W123" s="165"/>
      <c r="X123" s="165"/>
      <c r="Y123" s="165"/>
      <c r="Z123" s="165"/>
      <c r="AA123" s="165"/>
      <c r="AB123" s="165"/>
      <c r="AC123" s="195"/>
      <c r="AD123" s="165"/>
      <c r="AE123" s="165"/>
      <c r="AF123" s="165"/>
      <c r="AG123" s="165"/>
      <c r="AH123" s="165"/>
      <c r="AI123" s="165"/>
      <c r="AJ123" s="165"/>
      <c r="AK123" s="165"/>
      <c r="AL123" s="165"/>
      <c r="AM123" s="165"/>
      <c r="AN123" s="165"/>
      <c r="AO123" s="165"/>
      <c r="AP123" s="165"/>
      <c r="AQ123" s="195"/>
      <c r="AR123" s="165"/>
      <c r="AS123" s="165"/>
      <c r="AT123" s="165"/>
      <c r="AU123" s="165"/>
      <c r="AV123" s="165"/>
      <c r="AW123" s="165"/>
      <c r="AX123" s="165"/>
      <c r="AY123" s="165"/>
      <c r="AZ123" s="165"/>
      <c r="BA123" s="165"/>
      <c r="BB123" s="195"/>
      <c r="BC123" s="212"/>
      <c r="BD123" s="212"/>
      <c r="BE123" s="244"/>
      <c r="BF123" s="419"/>
    </row>
    <row r="124" spans="1:58" s="145" customFormat="1" ht="13.5" thickTop="1" x14ac:dyDescent="0.2">
      <c r="A124" s="166" t="s">
        <v>100</v>
      </c>
      <c r="B124" s="166"/>
      <c r="C124" s="167" t="s">
        <v>101</v>
      </c>
      <c r="D124" s="168"/>
      <c r="E124" s="168"/>
      <c r="F124" s="169"/>
      <c r="G124" s="170"/>
      <c r="H124" s="170"/>
      <c r="I124" s="170"/>
      <c r="J124" s="170"/>
      <c r="K124" s="170"/>
      <c r="L124" s="170"/>
      <c r="M124" s="170"/>
      <c r="N124" s="170"/>
      <c r="O124" s="171"/>
      <c r="P124" s="170"/>
      <c r="Q124" s="194"/>
      <c r="R124" s="120"/>
      <c r="S124" s="120"/>
      <c r="T124" s="120"/>
      <c r="U124" s="120"/>
      <c r="V124" s="120"/>
      <c r="W124" s="120"/>
      <c r="X124" s="171"/>
      <c r="Y124" s="120"/>
      <c r="Z124" s="120"/>
      <c r="AA124" s="120"/>
      <c r="AB124" s="120"/>
      <c r="AC124" s="194"/>
      <c r="AD124" s="120"/>
      <c r="AE124" s="171"/>
      <c r="AF124" s="120"/>
      <c r="AG124" s="120"/>
      <c r="AH124" s="120"/>
      <c r="AI124" s="120"/>
      <c r="AJ124" s="120"/>
      <c r="AK124" s="120"/>
      <c r="AL124" s="120"/>
      <c r="AM124" s="120"/>
      <c r="AN124" s="120"/>
      <c r="AO124" s="120"/>
      <c r="AP124" s="171"/>
      <c r="AQ124" s="194"/>
      <c r="AR124" s="120"/>
      <c r="AS124" s="120"/>
      <c r="AT124" s="120"/>
      <c r="AU124" s="120"/>
      <c r="AV124" s="120"/>
      <c r="AW124" s="120"/>
      <c r="AX124" s="120"/>
      <c r="AY124" s="120"/>
      <c r="AZ124" s="120"/>
      <c r="BA124" s="120"/>
      <c r="BB124" s="194"/>
      <c r="BC124" s="222"/>
      <c r="BD124" s="209" t="s">
        <v>8</v>
      </c>
      <c r="BE124" s="235"/>
      <c r="BF124" s="214"/>
    </row>
    <row r="125" spans="1:58" s="145" customFormat="1" x14ac:dyDescent="0.2">
      <c r="A125" s="172" t="s">
        <v>102</v>
      </c>
      <c r="B125" s="172"/>
      <c r="C125" s="127"/>
      <c r="D125" s="125"/>
      <c r="E125" s="133"/>
      <c r="F125" s="106"/>
      <c r="G125" s="107"/>
      <c r="H125" s="107"/>
      <c r="I125" s="107"/>
      <c r="J125" s="107"/>
      <c r="K125" s="107"/>
      <c r="L125" s="107"/>
      <c r="M125" s="107"/>
      <c r="N125" s="107"/>
      <c r="O125" s="108"/>
      <c r="P125" s="107"/>
      <c r="Q125" s="192"/>
      <c r="R125" s="107"/>
      <c r="S125" s="107"/>
      <c r="T125" s="107"/>
      <c r="U125" s="107"/>
      <c r="V125" s="107"/>
      <c r="W125" s="107"/>
      <c r="X125" s="108"/>
      <c r="Y125" s="107"/>
      <c r="Z125" s="107"/>
      <c r="AA125" s="107"/>
      <c r="AB125" s="107"/>
      <c r="AC125" s="192"/>
      <c r="AD125" s="107"/>
      <c r="AE125" s="108"/>
      <c r="AF125" s="107"/>
      <c r="AG125" s="107"/>
      <c r="AH125" s="107"/>
      <c r="AI125" s="107"/>
      <c r="AJ125" s="107"/>
      <c r="AK125" s="107"/>
      <c r="AL125" s="107"/>
      <c r="AM125" s="107"/>
      <c r="AN125" s="107"/>
      <c r="AO125" s="107"/>
      <c r="AP125" s="108"/>
      <c r="AQ125" s="192"/>
      <c r="AR125" s="107"/>
      <c r="AS125" s="107"/>
      <c r="AT125" s="107"/>
      <c r="AU125" s="107"/>
      <c r="AV125" s="107"/>
      <c r="AW125" s="107"/>
      <c r="AX125" s="107"/>
      <c r="AY125" s="107"/>
      <c r="AZ125" s="107"/>
      <c r="BA125" s="107"/>
      <c r="BB125" s="192"/>
      <c r="BC125" s="224"/>
      <c r="BD125" s="201"/>
      <c r="BE125" s="234"/>
      <c r="BF125" s="420">
        <f>C4</f>
        <v>0</v>
      </c>
    </row>
    <row r="126" spans="1:58" s="145" customFormat="1" x14ac:dyDescent="0.2">
      <c r="A126" s="172" t="s">
        <v>103</v>
      </c>
      <c r="B126" s="172"/>
      <c r="C126" s="127"/>
      <c r="D126" s="125"/>
      <c r="E126" s="133"/>
      <c r="F126" s="106"/>
      <c r="G126" s="107"/>
      <c r="H126" s="107"/>
      <c r="I126" s="107"/>
      <c r="J126" s="107"/>
      <c r="K126" s="107"/>
      <c r="L126" s="107"/>
      <c r="M126" s="107"/>
      <c r="N126" s="107"/>
      <c r="O126" s="108"/>
      <c r="P126" s="107"/>
      <c r="Q126" s="192"/>
      <c r="R126" s="107"/>
      <c r="S126" s="107"/>
      <c r="T126" s="107"/>
      <c r="U126" s="107"/>
      <c r="V126" s="107"/>
      <c r="W126" s="107"/>
      <c r="X126" s="108"/>
      <c r="Y126" s="107"/>
      <c r="Z126" s="107"/>
      <c r="AA126" s="107"/>
      <c r="AB126" s="107"/>
      <c r="AC126" s="192"/>
      <c r="AD126" s="107"/>
      <c r="AE126" s="108"/>
      <c r="AF126" s="107"/>
      <c r="AG126" s="107"/>
      <c r="AH126" s="107"/>
      <c r="AI126" s="107"/>
      <c r="AJ126" s="107"/>
      <c r="AK126" s="107"/>
      <c r="AL126" s="107"/>
      <c r="AM126" s="107"/>
      <c r="AN126" s="107"/>
      <c r="AO126" s="107"/>
      <c r="AP126" s="108"/>
      <c r="AQ126" s="192"/>
      <c r="AR126" s="173"/>
      <c r="AS126" s="173"/>
      <c r="AT126" s="173"/>
      <c r="AU126" s="173"/>
      <c r="AV126" s="173"/>
      <c r="AW126" s="173"/>
      <c r="AX126" s="173"/>
      <c r="AY126" s="173"/>
      <c r="AZ126" s="173"/>
      <c r="BA126" s="173"/>
      <c r="BB126" s="192"/>
      <c r="BC126" s="224"/>
      <c r="BD126" s="201"/>
      <c r="BE126" s="234"/>
      <c r="BF126" s="420">
        <f>C4</f>
        <v>0</v>
      </c>
    </row>
    <row r="127" spans="1:58" s="145" customFormat="1" x14ac:dyDescent="0.2">
      <c r="A127" s="134" t="s">
        <v>57</v>
      </c>
      <c r="B127" s="134"/>
      <c r="C127" s="125"/>
      <c r="D127" s="125"/>
      <c r="E127" s="133"/>
      <c r="F127" s="106"/>
      <c r="G127" s="107"/>
      <c r="H127" s="107"/>
      <c r="I127" s="107"/>
      <c r="J127" s="107"/>
      <c r="K127" s="107"/>
      <c r="L127" s="107"/>
      <c r="M127" s="107"/>
      <c r="N127" s="107"/>
      <c r="O127" s="108"/>
      <c r="P127" s="107"/>
      <c r="Q127" s="192"/>
      <c r="R127" s="107"/>
      <c r="S127" s="107"/>
      <c r="T127" s="107"/>
      <c r="U127" s="107"/>
      <c r="V127" s="107"/>
      <c r="W127" s="107"/>
      <c r="X127" s="108"/>
      <c r="Y127" s="107"/>
      <c r="Z127" s="107"/>
      <c r="AA127" s="107"/>
      <c r="AB127" s="107"/>
      <c r="AC127" s="192"/>
      <c r="AD127" s="107"/>
      <c r="AE127" s="108"/>
      <c r="AF127" s="107"/>
      <c r="AG127" s="107"/>
      <c r="AH127" s="107"/>
      <c r="AI127" s="107"/>
      <c r="AJ127" s="107"/>
      <c r="AK127" s="107"/>
      <c r="AL127" s="107"/>
      <c r="AM127" s="107"/>
      <c r="AN127" s="107"/>
      <c r="AO127" s="107"/>
      <c r="AP127" s="108"/>
      <c r="AQ127" s="192"/>
      <c r="AR127" s="107"/>
      <c r="AS127" s="107"/>
      <c r="AT127" s="107"/>
      <c r="AU127" s="107"/>
      <c r="AV127" s="107"/>
      <c r="AW127" s="107"/>
      <c r="AX127" s="107"/>
      <c r="AY127" s="107"/>
      <c r="AZ127" s="107"/>
      <c r="BA127" s="107"/>
      <c r="BB127" s="192"/>
      <c r="BC127" s="224"/>
      <c r="BD127" s="201"/>
      <c r="BE127" s="234"/>
      <c r="BF127" s="420">
        <f>C4</f>
        <v>0</v>
      </c>
    </row>
    <row r="128" spans="1:58" s="145" customFormat="1" ht="15" thickBot="1" x14ac:dyDescent="0.25">
      <c r="A128" s="174"/>
      <c r="B128" s="174"/>
      <c r="C128" s="175"/>
      <c r="D128" s="175"/>
      <c r="E128" s="176"/>
      <c r="F128" s="177"/>
      <c r="G128" s="178"/>
      <c r="H128" s="178"/>
      <c r="I128" s="178"/>
      <c r="J128" s="178"/>
      <c r="K128" s="178"/>
      <c r="L128" s="178"/>
      <c r="M128" s="178"/>
      <c r="N128" s="178"/>
      <c r="O128" s="111"/>
      <c r="P128" s="178"/>
      <c r="Q128" s="193"/>
      <c r="R128" s="178"/>
      <c r="S128" s="178"/>
      <c r="T128" s="178"/>
      <c r="U128" s="178"/>
      <c r="V128" s="178"/>
      <c r="W128" s="178"/>
      <c r="X128" s="111"/>
      <c r="Y128" s="178"/>
      <c r="Z128" s="178"/>
      <c r="AA128" s="178"/>
      <c r="AB128" s="178"/>
      <c r="AC128" s="193"/>
      <c r="AD128" s="178"/>
      <c r="AE128" s="111"/>
      <c r="AF128" s="178"/>
      <c r="AG128" s="178"/>
      <c r="AH128" s="178"/>
      <c r="AI128" s="178"/>
      <c r="AJ128" s="178"/>
      <c r="AK128" s="178"/>
      <c r="AL128" s="178"/>
      <c r="AM128" s="178"/>
      <c r="AN128" s="178"/>
      <c r="AO128" s="178"/>
      <c r="AP128" s="111"/>
      <c r="AQ128" s="193"/>
      <c r="AR128" s="178"/>
      <c r="AS128" s="178"/>
      <c r="AT128" s="178"/>
      <c r="AU128" s="178"/>
      <c r="AV128" s="178"/>
      <c r="AW128" s="178"/>
      <c r="AX128" s="178"/>
      <c r="AY128" s="178"/>
      <c r="AZ128" s="178"/>
      <c r="BA128" s="178"/>
      <c r="BB128" s="193"/>
      <c r="BC128" s="233"/>
      <c r="BD128" s="213"/>
      <c r="BE128" s="241"/>
      <c r="BF128" s="417"/>
    </row>
    <row r="129" spans="1:58" s="145" customFormat="1" ht="15" thickTop="1" x14ac:dyDescent="0.2">
      <c r="C129" s="146"/>
      <c r="D129" s="146"/>
      <c r="E129" s="151"/>
      <c r="F129" s="164"/>
      <c r="G129" s="164"/>
      <c r="H129" s="164"/>
      <c r="I129" s="164"/>
      <c r="J129" s="164"/>
      <c r="K129" s="164"/>
      <c r="L129" s="164"/>
      <c r="M129" s="164"/>
      <c r="N129" s="164"/>
      <c r="O129" s="164"/>
      <c r="P129" s="164"/>
      <c r="Q129" s="196"/>
      <c r="R129" s="164"/>
      <c r="S129" s="164"/>
      <c r="T129" s="164"/>
      <c r="U129" s="164"/>
      <c r="V129" s="164"/>
      <c r="W129" s="164"/>
      <c r="X129" s="164"/>
      <c r="Y129" s="164"/>
      <c r="Z129" s="164"/>
      <c r="AA129" s="164"/>
      <c r="AB129" s="164"/>
      <c r="AC129" s="196"/>
      <c r="AD129" s="164"/>
      <c r="AE129" s="164"/>
      <c r="AF129" s="164"/>
      <c r="AG129" s="164"/>
      <c r="AH129" s="164"/>
      <c r="AI129" s="164"/>
      <c r="AJ129" s="164"/>
      <c r="AK129" s="164"/>
      <c r="AL129" s="164"/>
      <c r="AM129" s="164"/>
      <c r="AN129" s="164"/>
      <c r="AO129" s="164"/>
      <c r="AP129" s="164"/>
      <c r="AQ129" s="196"/>
      <c r="AR129" s="164"/>
      <c r="AS129" s="164"/>
      <c r="AT129" s="164"/>
      <c r="AU129" s="164"/>
      <c r="AV129" s="164"/>
      <c r="AW129" s="164"/>
      <c r="AX129" s="164"/>
      <c r="AY129" s="164"/>
      <c r="AZ129" s="164"/>
      <c r="BA129" s="164"/>
      <c r="BB129" s="196"/>
      <c r="BC129" s="214"/>
      <c r="BD129" s="214"/>
      <c r="BE129" s="245"/>
      <c r="BF129" s="214"/>
    </row>
    <row r="130" spans="1:58" s="145" customFormat="1" x14ac:dyDescent="0.2">
      <c r="C130" s="146"/>
      <c r="D130" s="146"/>
      <c r="E130" s="151"/>
      <c r="F130" s="164"/>
      <c r="G130" s="164"/>
      <c r="H130" s="164"/>
      <c r="I130" s="164"/>
      <c r="J130" s="164"/>
      <c r="K130" s="164"/>
      <c r="L130" s="164"/>
      <c r="M130" s="164"/>
      <c r="N130" s="164"/>
      <c r="O130" s="164"/>
      <c r="P130" s="164"/>
      <c r="Q130" s="196"/>
      <c r="R130" s="164"/>
      <c r="S130" s="164"/>
      <c r="T130" s="164"/>
      <c r="U130" s="164"/>
      <c r="V130" s="164"/>
      <c r="W130" s="164"/>
      <c r="X130" s="164"/>
      <c r="Y130" s="164"/>
      <c r="Z130" s="164"/>
      <c r="AA130" s="164"/>
      <c r="AB130" s="164"/>
      <c r="AC130" s="196"/>
      <c r="AD130" s="164"/>
      <c r="AE130" s="164"/>
      <c r="AF130" s="164"/>
      <c r="AG130" s="164"/>
      <c r="AH130" s="164"/>
      <c r="AI130" s="164"/>
      <c r="AJ130" s="164"/>
      <c r="AK130" s="164"/>
      <c r="AL130" s="164"/>
      <c r="AM130" s="164"/>
      <c r="AN130" s="164"/>
      <c r="AO130" s="164"/>
      <c r="AP130" s="164"/>
      <c r="AQ130" s="196"/>
      <c r="AR130" s="164"/>
      <c r="AS130" s="164"/>
      <c r="AT130" s="164"/>
      <c r="AU130" s="164"/>
      <c r="AV130" s="164"/>
      <c r="AW130" s="164"/>
      <c r="AX130" s="164"/>
      <c r="AY130" s="164"/>
      <c r="AZ130" s="164"/>
      <c r="BA130" s="164"/>
      <c r="BB130" s="196"/>
      <c r="BC130" s="214"/>
      <c r="BD130" s="214"/>
      <c r="BE130" s="245"/>
      <c r="BF130" s="421"/>
    </row>
    <row r="131" spans="1:58" x14ac:dyDescent="0.2">
      <c r="A131" s="1"/>
      <c r="B131" s="1"/>
    </row>
    <row r="132" spans="1:58" x14ac:dyDescent="0.2">
      <c r="D132" s="75"/>
      <c r="E132" s="75"/>
      <c r="F132" s="76"/>
      <c r="G132" s="76"/>
      <c r="H132" s="76"/>
      <c r="I132" s="76"/>
    </row>
    <row r="133" spans="1:58" x14ac:dyDescent="0.2">
      <c r="A133" s="1"/>
      <c r="B133" s="1"/>
    </row>
    <row r="134" spans="1:58" x14ac:dyDescent="0.2">
      <c r="A134" s="1"/>
      <c r="B134" s="1"/>
    </row>
  </sheetData>
  <sheetProtection sheet="1" objects="1" scenarios="1" formatColumns="0" formatRows="0" insertRows="0"/>
  <autoFilter ref="BD8:BD120"/>
  <mergeCells count="76">
    <mergeCell ref="BE1:BE7"/>
    <mergeCell ref="B8:B9"/>
    <mergeCell ref="C1:E1"/>
    <mergeCell ref="C2:E2"/>
    <mergeCell ref="C3:E3"/>
    <mergeCell ref="C4:E4"/>
    <mergeCell ref="R1:R7"/>
    <mergeCell ref="V1:V7"/>
    <mergeCell ref="W1:W7"/>
    <mergeCell ref="AV8:AY8"/>
    <mergeCell ref="AZ8:BA8"/>
    <mergeCell ref="AL1:AL7"/>
    <mergeCell ref="AS1:AS7"/>
    <mergeCell ref="AB1:AB7"/>
    <mergeCell ref="AD1:AD7"/>
    <mergeCell ref="AC1:AC7"/>
    <mergeCell ref="A118:E118"/>
    <mergeCell ref="AD8:AH8"/>
    <mergeCell ref="AI8:AM8"/>
    <mergeCell ref="AN8:AP8"/>
    <mergeCell ref="V8:X8"/>
    <mergeCell ref="R8:U8"/>
    <mergeCell ref="Y8:AB8"/>
    <mergeCell ref="A114:E114"/>
    <mergeCell ref="L8:O8"/>
    <mergeCell ref="F8:G8"/>
    <mergeCell ref="H8:K8"/>
    <mergeCell ref="A8:A9"/>
    <mergeCell ref="C5:C9"/>
    <mergeCell ref="D5:D9"/>
    <mergeCell ref="E5:E9"/>
    <mergeCell ref="M1:M7"/>
    <mergeCell ref="AR8:AU8"/>
    <mergeCell ref="AJ1:AJ7"/>
    <mergeCell ref="AR1:AR7"/>
    <mergeCell ref="AV1:AV7"/>
    <mergeCell ref="AT1:AT7"/>
    <mergeCell ref="AQ1:AQ7"/>
    <mergeCell ref="N1:N7"/>
    <mergeCell ref="AH1:AH7"/>
    <mergeCell ref="AE1:AE7"/>
    <mergeCell ref="AI1:AI7"/>
    <mergeCell ref="AF1:AF7"/>
    <mergeCell ref="AG1:AG7"/>
    <mergeCell ref="T1:T7"/>
    <mergeCell ref="U1:U7"/>
    <mergeCell ref="S1:S7"/>
    <mergeCell ref="Z1:Z7"/>
    <mergeCell ref="AA1:AA7"/>
    <mergeCell ref="Q1:Q7"/>
    <mergeCell ref="X1:X7"/>
    <mergeCell ref="Y1:Y7"/>
    <mergeCell ref="AX1:AX7"/>
    <mergeCell ref="BA1:BA7"/>
    <mergeCell ref="AK1:AK7"/>
    <mergeCell ref="AY1:AY7"/>
    <mergeCell ref="AZ1:AZ7"/>
    <mergeCell ref="AM1:AM7"/>
    <mergeCell ref="AN1:AN7"/>
    <mergeCell ref="AO1:AO7"/>
    <mergeCell ref="H1:H7"/>
    <mergeCell ref="I1:I7"/>
    <mergeCell ref="F1:F7"/>
    <mergeCell ref="BF1:BF7"/>
    <mergeCell ref="AU1:AU7"/>
    <mergeCell ref="BB1:BB7"/>
    <mergeCell ref="BD1:BD7"/>
    <mergeCell ref="O1:O7"/>
    <mergeCell ref="P1:P7"/>
    <mergeCell ref="J1:J7"/>
    <mergeCell ref="K1:K7"/>
    <mergeCell ref="L1:L7"/>
    <mergeCell ref="AP1:AP7"/>
    <mergeCell ref="G1:G7"/>
    <mergeCell ref="BC1:BC7"/>
    <mergeCell ref="AW1:AW7"/>
  </mergeCells>
  <phoneticPr fontId="13" type="noConversion"/>
  <conditionalFormatting sqref="BD16">
    <cfRule type="cellIs" dxfId="263" priority="53" stopIfTrue="1" operator="lessThan">
      <formula>$BE$16</formula>
    </cfRule>
    <cfRule type="cellIs" dxfId="262" priority="54" stopIfTrue="1" operator="greaterThanOrEqual">
      <formula>$BE$16</formula>
    </cfRule>
  </conditionalFormatting>
  <conditionalFormatting sqref="BD23">
    <cfRule type="cellIs" dxfId="261" priority="51" stopIfTrue="1" operator="lessThan">
      <formula>$BE$23</formula>
    </cfRule>
    <cfRule type="cellIs" dxfId="260" priority="52" stopIfTrue="1" operator="greaterThanOrEqual">
      <formula>$BE$23</formula>
    </cfRule>
  </conditionalFormatting>
  <conditionalFormatting sqref="BD30">
    <cfRule type="cellIs" dxfId="259" priority="49" stopIfTrue="1" operator="lessThan">
      <formula>$BE$30</formula>
    </cfRule>
    <cfRule type="cellIs" dxfId="258" priority="50" stopIfTrue="1" operator="greaterThanOrEqual">
      <formula>$BE$30</formula>
    </cfRule>
  </conditionalFormatting>
  <conditionalFormatting sqref="BD37">
    <cfRule type="cellIs" dxfId="257" priority="47" stopIfTrue="1" operator="lessThan">
      <formula>$BE$37</formula>
    </cfRule>
    <cfRule type="cellIs" dxfId="256" priority="48" stopIfTrue="1" operator="greaterThanOrEqual">
      <formula>$BE$37</formula>
    </cfRule>
  </conditionalFormatting>
  <conditionalFormatting sqref="BD85">
    <cfRule type="cellIs" dxfId="255" priority="43" stopIfTrue="1" operator="lessThan">
      <formula>$BE$85</formula>
    </cfRule>
    <cfRule type="cellIs" dxfId="254" priority="44" stopIfTrue="1" operator="greaterThanOrEqual">
      <formula>$BE$85</formula>
    </cfRule>
  </conditionalFormatting>
  <conditionalFormatting sqref="BD86">
    <cfRule type="cellIs" dxfId="253" priority="39" stopIfTrue="1" operator="lessThan">
      <formula>$BE$86</formula>
    </cfRule>
    <cfRule type="cellIs" dxfId="252" priority="40" stopIfTrue="1" operator="greaterThanOrEqual">
      <formula>$BE$86</formula>
    </cfRule>
  </conditionalFormatting>
  <conditionalFormatting sqref="BD92">
    <cfRule type="cellIs" dxfId="251" priority="35" stopIfTrue="1" operator="lessThan">
      <formula>$BE$92</formula>
    </cfRule>
    <cfRule type="cellIs" dxfId="250" priority="36" stopIfTrue="1" operator="greaterThanOrEqual">
      <formula>$BE$92</formula>
    </cfRule>
  </conditionalFormatting>
  <conditionalFormatting sqref="BD103">
    <cfRule type="cellIs" dxfId="249" priority="33" stopIfTrue="1" operator="lessThan">
      <formula>$BE$103</formula>
    </cfRule>
    <cfRule type="cellIs" dxfId="248" priority="34" stopIfTrue="1" operator="greaterThanOrEqual">
      <formula>$BE$103</formula>
    </cfRule>
  </conditionalFormatting>
  <conditionalFormatting sqref="BD107">
    <cfRule type="cellIs" dxfId="247" priority="31" stopIfTrue="1" operator="lessThan">
      <formula>$BE$107</formula>
    </cfRule>
    <cfRule type="cellIs" dxfId="246" priority="32" stopIfTrue="1" operator="greaterThanOrEqual">
      <formula>$BE$107</formula>
    </cfRule>
  </conditionalFormatting>
  <conditionalFormatting sqref="BD119">
    <cfRule type="cellIs" dxfId="245" priority="29" stopIfTrue="1" operator="lessThan">
      <formula>$BE$119</formula>
    </cfRule>
    <cfRule type="cellIs" dxfId="244" priority="30" stopIfTrue="1" operator="greaterThanOrEqual">
      <formula>$BE$119</formula>
    </cfRule>
  </conditionalFormatting>
  <conditionalFormatting sqref="BD120">
    <cfRule type="cellIs" dxfId="243" priority="27" stopIfTrue="1" operator="lessThan">
      <formula>$BE$120</formula>
    </cfRule>
    <cfRule type="cellIs" dxfId="242" priority="28" stopIfTrue="1" operator="greaterThanOrEqual">
      <formula>$BE$120</formula>
    </cfRule>
  </conditionalFormatting>
  <conditionalFormatting sqref="BD96">
    <cfRule type="cellIs" dxfId="241" priority="23" stopIfTrue="1" operator="lessThan">
      <formula>$BE$96</formula>
    </cfRule>
    <cfRule type="cellIs" dxfId="240" priority="24" stopIfTrue="1" operator="greaterThan">
      <formula>$BE$96</formula>
    </cfRule>
  </conditionalFormatting>
  <conditionalFormatting sqref="BD44">
    <cfRule type="cellIs" dxfId="239" priority="11" stopIfTrue="1" operator="lessThan">
      <formula>$BE$37</formula>
    </cfRule>
    <cfRule type="cellIs" dxfId="238" priority="12" stopIfTrue="1" operator="greaterThanOrEqual">
      <formula>$BE$37</formula>
    </cfRule>
  </conditionalFormatting>
  <conditionalFormatting sqref="BD51">
    <cfRule type="cellIs" dxfId="237" priority="9" stopIfTrue="1" operator="lessThan">
      <formula>$BE$37</formula>
    </cfRule>
    <cfRule type="cellIs" dxfId="236" priority="10" stopIfTrue="1" operator="greaterThanOrEqual">
      <formula>$BE$37</formula>
    </cfRule>
  </conditionalFormatting>
  <conditionalFormatting sqref="BD58">
    <cfRule type="cellIs" dxfId="235" priority="7" stopIfTrue="1" operator="lessThan">
      <formula>$BE$37</formula>
    </cfRule>
    <cfRule type="cellIs" dxfId="234" priority="8" stopIfTrue="1" operator="greaterThanOrEqual">
      <formula>$BE$37</formula>
    </cfRule>
  </conditionalFormatting>
  <conditionalFormatting sqref="BD65">
    <cfRule type="cellIs" dxfId="233" priority="5" stopIfTrue="1" operator="lessThan">
      <formula>$BE$37</formula>
    </cfRule>
    <cfRule type="cellIs" dxfId="232" priority="6" stopIfTrue="1" operator="greaterThanOrEqual">
      <formula>$BE$37</formula>
    </cfRule>
  </conditionalFormatting>
  <conditionalFormatting sqref="BD72">
    <cfRule type="cellIs" dxfId="231" priority="3" stopIfTrue="1" operator="lessThan">
      <formula>$BE$37</formula>
    </cfRule>
    <cfRule type="cellIs" dxfId="230" priority="4" stopIfTrue="1" operator="greaterThanOrEqual">
      <formula>$BE$37</formula>
    </cfRule>
  </conditionalFormatting>
  <conditionalFormatting sqref="BD79">
    <cfRule type="cellIs" dxfId="229" priority="1" stopIfTrue="1" operator="lessThan">
      <formula>$BE$37</formula>
    </cfRule>
    <cfRule type="cellIs" dxfId="228" priority="2" stopIfTrue="1" operator="greaterThanOrEqual">
      <formula>$BE$37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04"/>
  <sheetViews>
    <sheetView zoomScale="70" zoomScaleNormal="70" workbookViewId="0"/>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54" width="5.140625" style="64" customWidth="1"/>
    <col min="55" max="55" width="7.42578125" style="214" bestFit="1" customWidth="1"/>
    <col min="56" max="56" width="8.85546875" style="5" bestFit="1" customWidth="1"/>
    <col min="57" max="57" width="6" style="90" bestFit="1" customWidth="1"/>
    <col min="58" max="58" width="4.5703125" style="5" bestFit="1" customWidth="1"/>
  </cols>
  <sheetData>
    <row r="1" spans="1:58" s="404" customFormat="1" ht="16.5" customHeight="1" thickTop="1" thickBot="1" x14ac:dyDescent="0.3">
      <c r="A1" s="402" t="s">
        <v>58</v>
      </c>
      <c r="B1" s="403" t="s">
        <v>36</v>
      </c>
      <c r="C1" s="846">
        <f>'totaal BOL niv 4 4 jr'!C6</f>
        <v>97590</v>
      </c>
      <c r="D1" s="847"/>
      <c r="E1" s="848"/>
      <c r="F1" s="805">
        <v>35</v>
      </c>
      <c r="G1" s="802">
        <v>36</v>
      </c>
      <c r="H1" s="802">
        <v>37</v>
      </c>
      <c r="I1" s="802">
        <v>38</v>
      </c>
      <c r="J1" s="802">
        <v>39</v>
      </c>
      <c r="K1" s="802">
        <v>40</v>
      </c>
      <c r="L1" s="802">
        <v>41</v>
      </c>
      <c r="M1" s="802">
        <v>42</v>
      </c>
      <c r="N1" s="802">
        <v>43</v>
      </c>
      <c r="O1" s="817" t="s">
        <v>80</v>
      </c>
      <c r="P1" s="802">
        <v>45</v>
      </c>
      <c r="Q1" s="826" t="s">
        <v>45</v>
      </c>
      <c r="R1" s="802">
        <v>46</v>
      </c>
      <c r="S1" s="802">
        <v>47</v>
      </c>
      <c r="T1" s="802">
        <v>48</v>
      </c>
      <c r="U1" s="802">
        <v>49</v>
      </c>
      <c r="V1" s="802">
        <v>50</v>
      </c>
      <c r="W1" s="802">
        <v>51</v>
      </c>
      <c r="X1" s="817" t="s">
        <v>81</v>
      </c>
      <c r="Y1" s="802">
        <v>1</v>
      </c>
      <c r="Z1" s="802">
        <v>2</v>
      </c>
      <c r="AA1" s="802">
        <v>3</v>
      </c>
      <c r="AB1" s="802">
        <v>4</v>
      </c>
      <c r="AC1" s="826" t="s">
        <v>46</v>
      </c>
      <c r="AD1" s="802">
        <v>5</v>
      </c>
      <c r="AE1" s="817" t="s">
        <v>82</v>
      </c>
      <c r="AF1" s="802">
        <v>7</v>
      </c>
      <c r="AG1" s="802">
        <v>8</v>
      </c>
      <c r="AH1" s="802">
        <v>9</v>
      </c>
      <c r="AI1" s="802">
        <v>10</v>
      </c>
      <c r="AJ1" s="802">
        <v>11</v>
      </c>
      <c r="AK1" s="823" t="s">
        <v>83</v>
      </c>
      <c r="AL1" s="855" t="s">
        <v>84</v>
      </c>
      <c r="AM1" s="802">
        <v>14</v>
      </c>
      <c r="AN1" s="802">
        <v>15</v>
      </c>
      <c r="AO1" s="802">
        <v>16</v>
      </c>
      <c r="AP1" s="817" t="s">
        <v>85</v>
      </c>
      <c r="AQ1" s="826" t="s">
        <v>47</v>
      </c>
      <c r="AR1" s="802">
        <v>19</v>
      </c>
      <c r="AS1" s="855" t="s">
        <v>86</v>
      </c>
      <c r="AT1" s="802">
        <v>21</v>
      </c>
      <c r="AU1" s="802">
        <v>22</v>
      </c>
      <c r="AV1" s="802">
        <v>23</v>
      </c>
      <c r="AW1" s="802">
        <v>24</v>
      </c>
      <c r="AX1" s="802">
        <v>25</v>
      </c>
      <c r="AY1" s="802">
        <v>26</v>
      </c>
      <c r="AZ1" s="802">
        <v>27</v>
      </c>
      <c r="BA1" s="802">
        <v>28</v>
      </c>
      <c r="BB1" s="811" t="s">
        <v>48</v>
      </c>
      <c r="BC1" s="820" t="s">
        <v>55</v>
      </c>
      <c r="BD1" s="814" t="s">
        <v>54</v>
      </c>
      <c r="BE1" s="841" t="s">
        <v>125</v>
      </c>
      <c r="BF1" s="808" t="s">
        <v>127</v>
      </c>
    </row>
    <row r="2" spans="1:58" s="404" customFormat="1" ht="16.5" thickTop="1" thickBot="1" x14ac:dyDescent="0.3">
      <c r="A2" s="405" t="str">
        <f>'totaal BOL niv 4 4 jr'!C2</f>
        <v>MBO Den Bosch</v>
      </c>
      <c r="B2" s="406" t="s">
        <v>128</v>
      </c>
      <c r="C2" s="849"/>
      <c r="D2" s="850"/>
      <c r="E2" s="851"/>
      <c r="F2" s="806"/>
      <c r="G2" s="803"/>
      <c r="H2" s="803"/>
      <c r="I2" s="803"/>
      <c r="J2" s="803"/>
      <c r="K2" s="803"/>
      <c r="L2" s="803"/>
      <c r="M2" s="803"/>
      <c r="N2" s="803"/>
      <c r="O2" s="818"/>
      <c r="P2" s="803"/>
      <c r="Q2" s="827"/>
      <c r="R2" s="803"/>
      <c r="S2" s="803"/>
      <c r="T2" s="803"/>
      <c r="U2" s="803"/>
      <c r="V2" s="803"/>
      <c r="W2" s="803"/>
      <c r="X2" s="818"/>
      <c r="Y2" s="803"/>
      <c r="Z2" s="803"/>
      <c r="AA2" s="803"/>
      <c r="AB2" s="803"/>
      <c r="AC2" s="827"/>
      <c r="AD2" s="803"/>
      <c r="AE2" s="818"/>
      <c r="AF2" s="803"/>
      <c r="AG2" s="803"/>
      <c r="AH2" s="803"/>
      <c r="AI2" s="803"/>
      <c r="AJ2" s="803"/>
      <c r="AK2" s="824"/>
      <c r="AL2" s="856"/>
      <c r="AM2" s="803"/>
      <c r="AN2" s="803"/>
      <c r="AO2" s="803"/>
      <c r="AP2" s="818"/>
      <c r="AQ2" s="827"/>
      <c r="AR2" s="803"/>
      <c r="AS2" s="856"/>
      <c r="AT2" s="803"/>
      <c r="AU2" s="803"/>
      <c r="AV2" s="803"/>
      <c r="AW2" s="803"/>
      <c r="AX2" s="803"/>
      <c r="AY2" s="803"/>
      <c r="AZ2" s="803"/>
      <c r="BA2" s="803"/>
      <c r="BB2" s="812"/>
      <c r="BC2" s="821"/>
      <c r="BD2" s="815"/>
      <c r="BE2" s="842"/>
      <c r="BF2" s="809"/>
    </row>
    <row r="3" spans="1:58" s="404" customFormat="1" ht="16.5" thickTop="1" thickBot="1" x14ac:dyDescent="0.3">
      <c r="A3" s="405" t="str">
        <f>'totaal BOL niv 4 4 jr'!C4&amp;" niveau "&amp;'totaal BOL niv 4 4 jr'!C5</f>
        <v>BOL niveau 4</v>
      </c>
      <c r="B3" s="406" t="s">
        <v>129</v>
      </c>
      <c r="C3" s="852"/>
      <c r="D3" s="853"/>
      <c r="E3" s="854"/>
      <c r="F3" s="806"/>
      <c r="G3" s="803"/>
      <c r="H3" s="803"/>
      <c r="I3" s="803"/>
      <c r="J3" s="803"/>
      <c r="K3" s="803"/>
      <c r="L3" s="803"/>
      <c r="M3" s="803"/>
      <c r="N3" s="803"/>
      <c r="O3" s="818"/>
      <c r="P3" s="803"/>
      <c r="Q3" s="827"/>
      <c r="R3" s="803"/>
      <c r="S3" s="803"/>
      <c r="T3" s="803"/>
      <c r="U3" s="803"/>
      <c r="V3" s="803"/>
      <c r="W3" s="803"/>
      <c r="X3" s="818"/>
      <c r="Y3" s="803"/>
      <c r="Z3" s="803"/>
      <c r="AA3" s="803"/>
      <c r="AB3" s="803"/>
      <c r="AC3" s="827"/>
      <c r="AD3" s="803"/>
      <c r="AE3" s="818"/>
      <c r="AF3" s="803"/>
      <c r="AG3" s="803"/>
      <c r="AH3" s="803"/>
      <c r="AI3" s="803"/>
      <c r="AJ3" s="803"/>
      <c r="AK3" s="824"/>
      <c r="AL3" s="856"/>
      <c r="AM3" s="803"/>
      <c r="AN3" s="803"/>
      <c r="AO3" s="803"/>
      <c r="AP3" s="818"/>
      <c r="AQ3" s="827"/>
      <c r="AR3" s="803"/>
      <c r="AS3" s="856"/>
      <c r="AT3" s="803"/>
      <c r="AU3" s="803"/>
      <c r="AV3" s="803"/>
      <c r="AW3" s="803"/>
      <c r="AX3" s="803"/>
      <c r="AY3" s="803"/>
      <c r="AZ3" s="803"/>
      <c r="BA3" s="803"/>
      <c r="BB3" s="812"/>
      <c r="BC3" s="821"/>
      <c r="BD3" s="815"/>
      <c r="BE3" s="842"/>
      <c r="BF3" s="809"/>
    </row>
    <row r="4" spans="1:58" s="404" customFormat="1" ht="16.5" thickTop="1" thickBot="1" x14ac:dyDescent="0.3">
      <c r="A4" s="405" t="str">
        <f>'totaal BOL niv 4 4 jr'!C3</f>
        <v>Paraveterinair</v>
      </c>
      <c r="B4" s="406" t="s">
        <v>130</v>
      </c>
      <c r="C4" s="852"/>
      <c r="D4" s="853"/>
      <c r="E4" s="854"/>
      <c r="F4" s="806"/>
      <c r="G4" s="803"/>
      <c r="H4" s="803"/>
      <c r="I4" s="803"/>
      <c r="J4" s="803"/>
      <c r="K4" s="803"/>
      <c r="L4" s="803"/>
      <c r="M4" s="803"/>
      <c r="N4" s="803"/>
      <c r="O4" s="818"/>
      <c r="P4" s="803"/>
      <c r="Q4" s="827"/>
      <c r="R4" s="803"/>
      <c r="S4" s="803"/>
      <c r="T4" s="803"/>
      <c r="U4" s="803"/>
      <c r="V4" s="803"/>
      <c r="W4" s="803"/>
      <c r="X4" s="818"/>
      <c r="Y4" s="803"/>
      <c r="Z4" s="803"/>
      <c r="AA4" s="803"/>
      <c r="AB4" s="803"/>
      <c r="AC4" s="827"/>
      <c r="AD4" s="803"/>
      <c r="AE4" s="818"/>
      <c r="AF4" s="803"/>
      <c r="AG4" s="803"/>
      <c r="AH4" s="803"/>
      <c r="AI4" s="803"/>
      <c r="AJ4" s="803"/>
      <c r="AK4" s="824"/>
      <c r="AL4" s="856"/>
      <c r="AM4" s="803"/>
      <c r="AN4" s="803"/>
      <c r="AO4" s="803"/>
      <c r="AP4" s="818"/>
      <c r="AQ4" s="827"/>
      <c r="AR4" s="803"/>
      <c r="AS4" s="856"/>
      <c r="AT4" s="803"/>
      <c r="AU4" s="803"/>
      <c r="AV4" s="803"/>
      <c r="AW4" s="803"/>
      <c r="AX4" s="803"/>
      <c r="AY4" s="803"/>
      <c r="AZ4" s="803"/>
      <c r="BA4" s="803"/>
      <c r="BB4" s="812"/>
      <c r="BC4" s="821"/>
      <c r="BD4" s="815"/>
      <c r="BE4" s="842"/>
      <c r="BF4" s="809"/>
    </row>
    <row r="5" spans="1:58" s="404" customFormat="1" ht="15.75" customHeight="1" thickTop="1" x14ac:dyDescent="0.25">
      <c r="A5" s="405" t="str">
        <f>'totaal BOL niv 4 4 jr'!C10</f>
        <v>2015-2016</v>
      </c>
      <c r="B5" s="405"/>
      <c r="C5" s="838" t="s">
        <v>37</v>
      </c>
      <c r="D5" s="838" t="s">
        <v>38</v>
      </c>
      <c r="E5" s="838" t="s">
        <v>38</v>
      </c>
      <c r="F5" s="806"/>
      <c r="G5" s="803"/>
      <c r="H5" s="803"/>
      <c r="I5" s="803"/>
      <c r="J5" s="803"/>
      <c r="K5" s="803"/>
      <c r="L5" s="803"/>
      <c r="M5" s="803"/>
      <c r="N5" s="803"/>
      <c r="O5" s="818"/>
      <c r="P5" s="803"/>
      <c r="Q5" s="827"/>
      <c r="R5" s="803"/>
      <c r="S5" s="803"/>
      <c r="T5" s="803"/>
      <c r="U5" s="803"/>
      <c r="V5" s="803"/>
      <c r="W5" s="803"/>
      <c r="X5" s="818"/>
      <c r="Y5" s="803"/>
      <c r="Z5" s="803"/>
      <c r="AA5" s="803"/>
      <c r="AB5" s="803"/>
      <c r="AC5" s="827"/>
      <c r="AD5" s="803"/>
      <c r="AE5" s="818"/>
      <c r="AF5" s="803"/>
      <c r="AG5" s="803"/>
      <c r="AH5" s="803"/>
      <c r="AI5" s="803"/>
      <c r="AJ5" s="803"/>
      <c r="AK5" s="824"/>
      <c r="AL5" s="856"/>
      <c r="AM5" s="803"/>
      <c r="AN5" s="803"/>
      <c r="AO5" s="803"/>
      <c r="AP5" s="818"/>
      <c r="AQ5" s="827"/>
      <c r="AR5" s="803"/>
      <c r="AS5" s="856"/>
      <c r="AT5" s="803"/>
      <c r="AU5" s="803"/>
      <c r="AV5" s="803"/>
      <c r="AW5" s="803"/>
      <c r="AX5" s="803"/>
      <c r="AY5" s="803"/>
      <c r="AZ5" s="803"/>
      <c r="BA5" s="803"/>
      <c r="BB5" s="812"/>
      <c r="BC5" s="821"/>
      <c r="BD5" s="815"/>
      <c r="BE5" s="842"/>
      <c r="BF5" s="809"/>
    </row>
    <row r="6" spans="1:58" s="404" customFormat="1" ht="15.75" thickBot="1" x14ac:dyDescent="0.3">
      <c r="A6" s="406" t="str">
        <f>'totaal BOL niv 4 4 jr'!C7</f>
        <v>Dierenarstassistent Paraveterinair</v>
      </c>
      <c r="B6" s="406"/>
      <c r="C6" s="839"/>
      <c r="D6" s="839"/>
      <c r="E6" s="839"/>
      <c r="F6" s="806"/>
      <c r="G6" s="803"/>
      <c r="H6" s="803"/>
      <c r="I6" s="803"/>
      <c r="J6" s="803"/>
      <c r="K6" s="803"/>
      <c r="L6" s="803"/>
      <c r="M6" s="803"/>
      <c r="N6" s="803"/>
      <c r="O6" s="818"/>
      <c r="P6" s="803"/>
      <c r="Q6" s="827"/>
      <c r="R6" s="803"/>
      <c r="S6" s="803"/>
      <c r="T6" s="803"/>
      <c r="U6" s="803"/>
      <c r="V6" s="803"/>
      <c r="W6" s="803"/>
      <c r="X6" s="818"/>
      <c r="Y6" s="803"/>
      <c r="Z6" s="803"/>
      <c r="AA6" s="803"/>
      <c r="AB6" s="803"/>
      <c r="AC6" s="827"/>
      <c r="AD6" s="803"/>
      <c r="AE6" s="818"/>
      <c r="AF6" s="803"/>
      <c r="AG6" s="803"/>
      <c r="AH6" s="803"/>
      <c r="AI6" s="803"/>
      <c r="AJ6" s="803"/>
      <c r="AK6" s="824"/>
      <c r="AL6" s="856"/>
      <c r="AM6" s="803"/>
      <c r="AN6" s="803"/>
      <c r="AO6" s="803"/>
      <c r="AP6" s="818"/>
      <c r="AQ6" s="827"/>
      <c r="AR6" s="803"/>
      <c r="AS6" s="856"/>
      <c r="AT6" s="803"/>
      <c r="AU6" s="803"/>
      <c r="AV6" s="803"/>
      <c r="AW6" s="803"/>
      <c r="AX6" s="803"/>
      <c r="AY6" s="803"/>
      <c r="AZ6" s="803"/>
      <c r="BA6" s="803"/>
      <c r="BB6" s="812"/>
      <c r="BC6" s="821"/>
      <c r="BD6" s="815"/>
      <c r="BE6" s="842"/>
      <c r="BF6" s="809"/>
    </row>
    <row r="7" spans="1:58" s="404" customFormat="1" ht="14.45" customHeight="1" thickTop="1" thickBot="1" x14ac:dyDescent="0.25">
      <c r="A7" s="407"/>
      <c r="B7" s="408" t="s">
        <v>117</v>
      </c>
      <c r="C7" s="839"/>
      <c r="D7" s="839"/>
      <c r="E7" s="839"/>
      <c r="F7" s="807"/>
      <c r="G7" s="804"/>
      <c r="H7" s="804"/>
      <c r="I7" s="804"/>
      <c r="J7" s="804"/>
      <c r="K7" s="804"/>
      <c r="L7" s="804"/>
      <c r="M7" s="804"/>
      <c r="N7" s="804"/>
      <c r="O7" s="819"/>
      <c r="P7" s="804"/>
      <c r="Q7" s="828"/>
      <c r="R7" s="804"/>
      <c r="S7" s="804"/>
      <c r="T7" s="804"/>
      <c r="U7" s="804"/>
      <c r="V7" s="804"/>
      <c r="W7" s="804"/>
      <c r="X7" s="819"/>
      <c r="Y7" s="804"/>
      <c r="Z7" s="804"/>
      <c r="AA7" s="804"/>
      <c r="AB7" s="804"/>
      <c r="AC7" s="828"/>
      <c r="AD7" s="804"/>
      <c r="AE7" s="819"/>
      <c r="AF7" s="804"/>
      <c r="AG7" s="804"/>
      <c r="AH7" s="804"/>
      <c r="AI7" s="804"/>
      <c r="AJ7" s="804"/>
      <c r="AK7" s="825"/>
      <c r="AL7" s="857"/>
      <c r="AM7" s="804"/>
      <c r="AN7" s="804"/>
      <c r="AO7" s="804"/>
      <c r="AP7" s="819"/>
      <c r="AQ7" s="828"/>
      <c r="AR7" s="804"/>
      <c r="AS7" s="857"/>
      <c r="AT7" s="804"/>
      <c r="AU7" s="804"/>
      <c r="AV7" s="804"/>
      <c r="AW7" s="804"/>
      <c r="AX7" s="804"/>
      <c r="AY7" s="804"/>
      <c r="AZ7" s="804"/>
      <c r="BA7" s="804"/>
      <c r="BB7" s="813"/>
      <c r="BC7" s="822"/>
      <c r="BD7" s="816"/>
      <c r="BE7" s="843"/>
      <c r="BF7" s="810"/>
    </row>
    <row r="8" spans="1:58" s="404" customFormat="1" ht="15" customHeight="1" thickTop="1" thickBot="1" x14ac:dyDescent="0.25">
      <c r="A8" s="836" t="s">
        <v>231</v>
      </c>
      <c r="B8" s="844" t="s">
        <v>162</v>
      </c>
      <c r="C8" s="839"/>
      <c r="D8" s="839"/>
      <c r="E8" s="839"/>
      <c r="F8" s="835" t="s">
        <v>87</v>
      </c>
      <c r="G8" s="831"/>
      <c r="H8" s="829" t="s">
        <v>88</v>
      </c>
      <c r="I8" s="830"/>
      <c r="J8" s="830"/>
      <c r="K8" s="831"/>
      <c r="L8" s="829" t="s">
        <v>89</v>
      </c>
      <c r="M8" s="830"/>
      <c r="N8" s="830"/>
      <c r="O8" s="831"/>
      <c r="P8" s="409"/>
      <c r="Q8" s="190"/>
      <c r="R8" s="829" t="s">
        <v>90</v>
      </c>
      <c r="S8" s="830"/>
      <c r="T8" s="830"/>
      <c r="U8" s="831"/>
      <c r="V8" s="829" t="s">
        <v>91</v>
      </c>
      <c r="W8" s="830"/>
      <c r="X8" s="831"/>
      <c r="Y8" s="829" t="s">
        <v>92</v>
      </c>
      <c r="Z8" s="830"/>
      <c r="AA8" s="830"/>
      <c r="AB8" s="831"/>
      <c r="AC8" s="190"/>
      <c r="AD8" s="829" t="s">
        <v>93</v>
      </c>
      <c r="AE8" s="830"/>
      <c r="AF8" s="830"/>
      <c r="AG8" s="830"/>
      <c r="AH8" s="831"/>
      <c r="AI8" s="829" t="s">
        <v>94</v>
      </c>
      <c r="AJ8" s="830"/>
      <c r="AK8" s="830"/>
      <c r="AL8" s="830"/>
      <c r="AM8" s="831"/>
      <c r="AN8" s="829" t="s">
        <v>96</v>
      </c>
      <c r="AO8" s="830"/>
      <c r="AP8" s="831"/>
      <c r="AQ8" s="190"/>
      <c r="AR8" s="829" t="s">
        <v>95</v>
      </c>
      <c r="AS8" s="830"/>
      <c r="AT8" s="830"/>
      <c r="AU8" s="831"/>
      <c r="AV8" s="829" t="s">
        <v>97</v>
      </c>
      <c r="AW8" s="830"/>
      <c r="AX8" s="830"/>
      <c r="AY8" s="831"/>
      <c r="AZ8" s="829" t="s">
        <v>98</v>
      </c>
      <c r="BA8" s="831"/>
      <c r="BB8" s="197"/>
      <c r="BC8" s="215"/>
      <c r="BD8" s="199" t="s">
        <v>8</v>
      </c>
      <c r="BE8" s="234"/>
      <c r="BF8" s="214"/>
    </row>
    <row r="9" spans="1:58" s="404" customFormat="1" ht="21" customHeight="1" thickTop="1" thickBot="1" x14ac:dyDescent="0.25">
      <c r="A9" s="837"/>
      <c r="B9" s="845"/>
      <c r="C9" s="840"/>
      <c r="D9" s="840"/>
      <c r="E9" s="840"/>
      <c r="F9" s="410">
        <v>1</v>
      </c>
      <c r="G9" s="411">
        <v>2</v>
      </c>
      <c r="H9" s="411">
        <v>3</v>
      </c>
      <c r="I9" s="411">
        <v>4</v>
      </c>
      <c r="J9" s="411">
        <v>5</v>
      </c>
      <c r="K9" s="411">
        <v>6</v>
      </c>
      <c r="L9" s="411">
        <v>7</v>
      </c>
      <c r="M9" s="411">
        <v>8</v>
      </c>
      <c r="N9" s="411">
        <v>9</v>
      </c>
      <c r="O9" s="412"/>
      <c r="P9" s="411">
        <v>10</v>
      </c>
      <c r="Q9" s="191"/>
      <c r="R9" s="411">
        <v>1</v>
      </c>
      <c r="S9" s="411">
        <v>2</v>
      </c>
      <c r="T9" s="411">
        <v>3</v>
      </c>
      <c r="U9" s="411">
        <v>4</v>
      </c>
      <c r="V9" s="411">
        <v>5</v>
      </c>
      <c r="W9" s="411">
        <v>6</v>
      </c>
      <c r="X9" s="412"/>
      <c r="Y9" s="411">
        <v>7</v>
      </c>
      <c r="Z9" s="411">
        <v>8</v>
      </c>
      <c r="AA9" s="411">
        <v>9</v>
      </c>
      <c r="AB9" s="411">
        <v>10</v>
      </c>
      <c r="AC9" s="191"/>
      <c r="AD9" s="411">
        <v>1</v>
      </c>
      <c r="AE9" s="412"/>
      <c r="AF9" s="411">
        <v>2</v>
      </c>
      <c r="AG9" s="411">
        <v>3</v>
      </c>
      <c r="AH9" s="411">
        <v>4</v>
      </c>
      <c r="AI9" s="411">
        <v>5</v>
      </c>
      <c r="AJ9" s="411">
        <v>6</v>
      </c>
      <c r="AK9" s="411">
        <v>7</v>
      </c>
      <c r="AL9" s="411">
        <v>8</v>
      </c>
      <c r="AM9" s="411">
        <v>9</v>
      </c>
      <c r="AN9" s="411">
        <v>10</v>
      </c>
      <c r="AO9" s="411">
        <v>11</v>
      </c>
      <c r="AP9" s="412"/>
      <c r="AQ9" s="191"/>
      <c r="AR9" s="411">
        <v>1</v>
      </c>
      <c r="AS9" s="411">
        <v>2</v>
      </c>
      <c r="AT9" s="411">
        <v>3</v>
      </c>
      <c r="AU9" s="411">
        <v>4</v>
      </c>
      <c r="AV9" s="411">
        <v>5</v>
      </c>
      <c r="AW9" s="411">
        <v>6</v>
      </c>
      <c r="AX9" s="411">
        <v>7</v>
      </c>
      <c r="AY9" s="411">
        <v>8</v>
      </c>
      <c r="AZ9" s="411">
        <v>9</v>
      </c>
      <c r="BA9" s="411">
        <v>10</v>
      </c>
      <c r="BB9" s="198"/>
      <c r="BC9" s="216"/>
      <c r="BD9" s="200" t="s">
        <v>8</v>
      </c>
      <c r="BE9" s="234"/>
      <c r="BF9" s="214"/>
    </row>
    <row r="10" spans="1:58" ht="15" thickTop="1" x14ac:dyDescent="0.2">
      <c r="A10" s="438" t="str">
        <f>'totaal BOL niv 4 4 jr'!B19</f>
        <v>1aVerzorgen</v>
      </c>
      <c r="B10" s="144"/>
      <c r="C10" s="396"/>
      <c r="D10" s="396"/>
      <c r="E10" s="397"/>
      <c r="F10" s="398"/>
      <c r="G10" s="399"/>
      <c r="H10" s="399"/>
      <c r="I10" s="399"/>
      <c r="J10" s="399"/>
      <c r="K10" s="399"/>
      <c r="L10" s="399"/>
      <c r="M10" s="399"/>
      <c r="N10" s="399"/>
      <c r="O10" s="399"/>
      <c r="P10" s="399"/>
      <c r="Q10" s="440"/>
      <c r="R10" s="399"/>
      <c r="S10" s="399"/>
      <c r="T10" s="399"/>
      <c r="U10" s="399"/>
      <c r="V10" s="399"/>
      <c r="W10" s="399"/>
      <c r="X10" s="399"/>
      <c r="Y10" s="399"/>
      <c r="Z10" s="399"/>
      <c r="AA10" s="399"/>
      <c r="AB10" s="399"/>
      <c r="AC10" s="440"/>
      <c r="AD10" s="399"/>
      <c r="AE10" s="399"/>
      <c r="AF10" s="399"/>
      <c r="AG10" s="399"/>
      <c r="AH10" s="399"/>
      <c r="AI10" s="399"/>
      <c r="AJ10" s="399"/>
      <c r="AK10" s="399"/>
      <c r="AL10" s="399"/>
      <c r="AM10" s="399"/>
      <c r="AN10" s="399"/>
      <c r="AO10" s="399"/>
      <c r="AP10" s="399"/>
      <c r="AQ10" s="440"/>
      <c r="AR10" s="399"/>
      <c r="AS10" s="399"/>
      <c r="AT10" s="399"/>
      <c r="AU10" s="399"/>
      <c r="AV10" s="399"/>
      <c r="AW10" s="399"/>
      <c r="AX10" s="399"/>
      <c r="AY10" s="399"/>
      <c r="AZ10" s="399"/>
      <c r="BA10" s="399"/>
      <c r="BB10" s="441"/>
      <c r="BC10" s="400"/>
      <c r="BD10" s="442" t="s">
        <v>8</v>
      </c>
      <c r="BE10" s="83"/>
    </row>
    <row r="11" spans="1:58" s="4" customFormat="1" x14ac:dyDescent="0.2">
      <c r="A11" s="124"/>
      <c r="B11" s="124"/>
      <c r="C11" s="125"/>
      <c r="D11" s="125"/>
      <c r="E11" s="126"/>
      <c r="F11" s="106"/>
      <c r="G11" s="107"/>
      <c r="H11" s="107"/>
      <c r="I11" s="107"/>
      <c r="J11" s="107"/>
      <c r="K11" s="107"/>
      <c r="L11" s="107"/>
      <c r="M11" s="107"/>
      <c r="N11" s="107"/>
      <c r="O11" s="108"/>
      <c r="P11" s="107"/>
      <c r="Q11" s="65">
        <f>SUM(F11:P11)</f>
        <v>0</v>
      </c>
      <c r="R11" s="107"/>
      <c r="S11" s="107"/>
      <c r="T11" s="107"/>
      <c r="U11" s="107"/>
      <c r="V11" s="107"/>
      <c r="W11" s="107"/>
      <c r="X11" s="108"/>
      <c r="Y11" s="107"/>
      <c r="Z11" s="107"/>
      <c r="AA11" s="107"/>
      <c r="AB11" s="107"/>
      <c r="AC11" s="65">
        <f>SUM(R11:AB11)</f>
        <v>0</v>
      </c>
      <c r="AD11" s="107"/>
      <c r="AE11" s="108"/>
      <c r="AF11" s="107"/>
      <c r="AG11" s="107"/>
      <c r="AH11" s="107"/>
      <c r="AI11" s="107"/>
      <c r="AJ11" s="107"/>
      <c r="AK11" s="107"/>
      <c r="AL11" s="107"/>
      <c r="AM11" s="107"/>
      <c r="AN11" s="107"/>
      <c r="AO11" s="107"/>
      <c r="AP11" s="108"/>
      <c r="AQ11" s="65">
        <f>SUM(AD11:AP11)</f>
        <v>0</v>
      </c>
      <c r="AR11" s="107"/>
      <c r="AS11" s="107"/>
      <c r="AT11" s="107"/>
      <c r="AU11" s="107"/>
      <c r="AV11" s="107"/>
      <c r="AW11" s="107"/>
      <c r="AX11" s="107"/>
      <c r="AY11" s="107"/>
      <c r="AZ11" s="107"/>
      <c r="BA11" s="107"/>
      <c r="BB11" s="65">
        <f>SUM(AR11:BA11)</f>
        <v>0</v>
      </c>
      <c r="BC11" s="217"/>
      <c r="BD11" s="8">
        <f>SUM(Q11+AC11+AQ11+BB11)</f>
        <v>0</v>
      </c>
      <c r="BE11" s="82"/>
      <c r="BF11" s="11"/>
    </row>
    <row r="12" spans="1:58" s="1" customFormat="1" x14ac:dyDescent="0.2">
      <c r="A12" s="124"/>
      <c r="B12" s="124"/>
      <c r="C12" s="125"/>
      <c r="D12" s="125"/>
      <c r="E12" s="126"/>
      <c r="F12" s="106"/>
      <c r="G12" s="107"/>
      <c r="H12" s="107"/>
      <c r="I12" s="107"/>
      <c r="J12" s="107"/>
      <c r="K12" s="107"/>
      <c r="L12" s="107"/>
      <c r="M12" s="107"/>
      <c r="N12" s="107"/>
      <c r="O12" s="108"/>
      <c r="P12" s="107"/>
      <c r="Q12" s="65">
        <f t="shared" ref="Q12:Q15" si="0">SUM(F12:P12)</f>
        <v>0</v>
      </c>
      <c r="R12" s="107"/>
      <c r="S12" s="107"/>
      <c r="T12" s="107"/>
      <c r="U12" s="107"/>
      <c r="V12" s="107"/>
      <c r="W12" s="107"/>
      <c r="X12" s="108"/>
      <c r="Y12" s="107"/>
      <c r="Z12" s="107"/>
      <c r="AA12" s="107"/>
      <c r="AB12" s="107"/>
      <c r="AC12" s="65">
        <f t="shared" ref="AC12:AC15" si="1">SUM(R12:AB12)</f>
        <v>0</v>
      </c>
      <c r="AD12" s="107"/>
      <c r="AE12" s="108"/>
      <c r="AF12" s="107"/>
      <c r="AG12" s="107"/>
      <c r="AH12" s="107"/>
      <c r="AI12" s="107"/>
      <c r="AJ12" s="107"/>
      <c r="AK12" s="107"/>
      <c r="AL12" s="107"/>
      <c r="AM12" s="107"/>
      <c r="AN12" s="107"/>
      <c r="AO12" s="107"/>
      <c r="AP12" s="108"/>
      <c r="AQ12" s="65">
        <f t="shared" ref="AQ12:AQ15" si="2">SUM(AD12:AP12)</f>
        <v>0</v>
      </c>
      <c r="AR12" s="107"/>
      <c r="AS12" s="107"/>
      <c r="AT12" s="107"/>
      <c r="AU12" s="107"/>
      <c r="AV12" s="107"/>
      <c r="AW12" s="107"/>
      <c r="AX12" s="107"/>
      <c r="AY12" s="107"/>
      <c r="AZ12" s="107"/>
      <c r="BA12" s="107"/>
      <c r="BB12" s="65">
        <f t="shared" ref="BB12:BB15" si="3">SUM(AR12:BA12)</f>
        <v>0</v>
      </c>
      <c r="BC12" s="217"/>
      <c r="BD12" s="8">
        <f t="shared" ref="BD12:BD15" si="4">SUM(Q12+AC12+AQ12+BB12)</f>
        <v>0</v>
      </c>
      <c r="BE12" s="82"/>
      <c r="BF12" s="11"/>
    </row>
    <row r="13" spans="1:58" s="1" customFormat="1" x14ac:dyDescent="0.2">
      <c r="A13" s="124"/>
      <c r="B13" s="124"/>
      <c r="C13" s="125"/>
      <c r="D13" s="125"/>
      <c r="E13" s="126"/>
      <c r="F13" s="106"/>
      <c r="G13" s="107"/>
      <c r="H13" s="107"/>
      <c r="I13" s="107"/>
      <c r="J13" s="107"/>
      <c r="K13" s="107"/>
      <c r="L13" s="107"/>
      <c r="M13" s="107"/>
      <c r="N13" s="107"/>
      <c r="O13" s="108"/>
      <c r="P13" s="107"/>
      <c r="Q13" s="65">
        <f t="shared" si="0"/>
        <v>0</v>
      </c>
      <c r="R13" s="107"/>
      <c r="S13" s="107"/>
      <c r="T13" s="107"/>
      <c r="U13" s="107"/>
      <c r="V13" s="107"/>
      <c r="W13" s="107"/>
      <c r="X13" s="108"/>
      <c r="Y13" s="107"/>
      <c r="Z13" s="107"/>
      <c r="AA13" s="107"/>
      <c r="AB13" s="107"/>
      <c r="AC13" s="65">
        <f t="shared" si="1"/>
        <v>0</v>
      </c>
      <c r="AD13" s="107"/>
      <c r="AE13" s="108"/>
      <c r="AF13" s="107"/>
      <c r="AG13" s="107"/>
      <c r="AH13" s="107"/>
      <c r="AI13" s="107"/>
      <c r="AJ13" s="107"/>
      <c r="AK13" s="107"/>
      <c r="AL13" s="107"/>
      <c r="AM13" s="107"/>
      <c r="AN13" s="107"/>
      <c r="AO13" s="107"/>
      <c r="AP13" s="108"/>
      <c r="AQ13" s="65">
        <f t="shared" si="2"/>
        <v>0</v>
      </c>
      <c r="AR13" s="107"/>
      <c r="AS13" s="107"/>
      <c r="AT13" s="107"/>
      <c r="AU13" s="107"/>
      <c r="AV13" s="107"/>
      <c r="AW13" s="107"/>
      <c r="AX13" s="107"/>
      <c r="AY13" s="107"/>
      <c r="AZ13" s="107"/>
      <c r="BA13" s="107"/>
      <c r="BB13" s="65">
        <f t="shared" si="3"/>
        <v>0</v>
      </c>
      <c r="BC13" s="217"/>
      <c r="BD13" s="8">
        <f t="shared" si="4"/>
        <v>0</v>
      </c>
      <c r="BE13" s="82"/>
      <c r="BF13" s="11"/>
    </row>
    <row r="14" spans="1:58" s="1" customFormat="1" x14ac:dyDescent="0.2">
      <c r="A14" s="124"/>
      <c r="B14" s="124"/>
      <c r="C14" s="127"/>
      <c r="D14" s="127"/>
      <c r="E14" s="128"/>
      <c r="F14" s="106"/>
      <c r="G14" s="107"/>
      <c r="H14" s="107"/>
      <c r="I14" s="107"/>
      <c r="J14" s="107"/>
      <c r="K14" s="107"/>
      <c r="L14" s="107"/>
      <c r="M14" s="107"/>
      <c r="N14" s="107"/>
      <c r="O14" s="108"/>
      <c r="P14" s="107"/>
      <c r="Q14" s="65">
        <f t="shared" si="0"/>
        <v>0</v>
      </c>
      <c r="R14" s="107"/>
      <c r="S14" s="107"/>
      <c r="T14" s="107"/>
      <c r="U14" s="107"/>
      <c r="V14" s="107"/>
      <c r="W14" s="107"/>
      <c r="X14" s="108"/>
      <c r="Y14" s="107"/>
      <c r="Z14" s="107"/>
      <c r="AA14" s="107"/>
      <c r="AB14" s="107"/>
      <c r="AC14" s="65">
        <f t="shared" si="1"/>
        <v>0</v>
      </c>
      <c r="AD14" s="107"/>
      <c r="AE14" s="108"/>
      <c r="AF14" s="107"/>
      <c r="AG14" s="107"/>
      <c r="AH14" s="107"/>
      <c r="AI14" s="107"/>
      <c r="AJ14" s="107"/>
      <c r="AK14" s="107"/>
      <c r="AL14" s="107"/>
      <c r="AM14" s="107"/>
      <c r="AN14" s="107"/>
      <c r="AO14" s="107"/>
      <c r="AP14" s="108"/>
      <c r="AQ14" s="65">
        <f t="shared" si="2"/>
        <v>0</v>
      </c>
      <c r="AR14" s="107"/>
      <c r="AS14" s="107"/>
      <c r="AT14" s="107"/>
      <c r="AU14" s="107"/>
      <c r="AV14" s="107"/>
      <c r="AW14" s="107"/>
      <c r="AX14" s="107"/>
      <c r="AY14" s="107"/>
      <c r="AZ14" s="107"/>
      <c r="BA14" s="107"/>
      <c r="BB14" s="65">
        <f t="shared" si="3"/>
        <v>0</v>
      </c>
      <c r="BC14" s="217"/>
      <c r="BD14" s="8">
        <f t="shared" si="4"/>
        <v>0</v>
      </c>
      <c r="BE14" s="82"/>
      <c r="BF14" s="11"/>
    </row>
    <row r="15" spans="1:58" s="1" customFormat="1" x14ac:dyDescent="0.2">
      <c r="A15" s="124"/>
      <c r="B15" s="129"/>
      <c r="C15" s="126"/>
      <c r="D15" s="126"/>
      <c r="E15" s="126"/>
      <c r="F15" s="106"/>
      <c r="G15" s="107"/>
      <c r="H15" s="107"/>
      <c r="I15" s="107"/>
      <c r="J15" s="107"/>
      <c r="K15" s="107"/>
      <c r="L15" s="107"/>
      <c r="M15" s="107"/>
      <c r="N15" s="107"/>
      <c r="O15" s="108"/>
      <c r="P15" s="107"/>
      <c r="Q15" s="65">
        <f t="shared" si="0"/>
        <v>0</v>
      </c>
      <c r="R15" s="107"/>
      <c r="S15" s="107"/>
      <c r="T15" s="107"/>
      <c r="U15" s="107"/>
      <c r="V15" s="107"/>
      <c r="W15" s="107"/>
      <c r="X15" s="108"/>
      <c r="Y15" s="107"/>
      <c r="Z15" s="107"/>
      <c r="AA15" s="107"/>
      <c r="AB15" s="107"/>
      <c r="AC15" s="65">
        <f t="shared" si="1"/>
        <v>0</v>
      </c>
      <c r="AD15" s="107"/>
      <c r="AE15" s="108"/>
      <c r="AF15" s="107"/>
      <c r="AG15" s="107"/>
      <c r="AH15" s="107"/>
      <c r="AI15" s="107"/>
      <c r="AJ15" s="107"/>
      <c r="AK15" s="107"/>
      <c r="AL15" s="107"/>
      <c r="AM15" s="107"/>
      <c r="AN15" s="107"/>
      <c r="AO15" s="107"/>
      <c r="AP15" s="108"/>
      <c r="AQ15" s="65">
        <f t="shared" si="2"/>
        <v>0</v>
      </c>
      <c r="AR15" s="107"/>
      <c r="AS15" s="107"/>
      <c r="AT15" s="107"/>
      <c r="AU15" s="107"/>
      <c r="AV15" s="107"/>
      <c r="AW15" s="107"/>
      <c r="AX15" s="107"/>
      <c r="AY15" s="107"/>
      <c r="AZ15" s="107"/>
      <c r="BA15" s="107"/>
      <c r="BB15" s="65">
        <f t="shared" si="3"/>
        <v>0</v>
      </c>
      <c r="BC15" s="217"/>
      <c r="BD15" s="8">
        <f t="shared" si="4"/>
        <v>0</v>
      </c>
      <c r="BE15" s="82"/>
      <c r="BF15" s="11"/>
    </row>
    <row r="16" spans="1:58" s="1" customFormat="1" ht="15.75" thickBot="1" x14ac:dyDescent="0.3">
      <c r="A16" s="436" t="s">
        <v>1</v>
      </c>
      <c r="B16" s="148"/>
      <c r="C16" s="149"/>
      <c r="D16" s="149"/>
      <c r="E16" s="150"/>
      <c r="F16" s="109"/>
      <c r="G16" s="110"/>
      <c r="H16" s="110"/>
      <c r="I16" s="110"/>
      <c r="J16" s="110"/>
      <c r="K16" s="110"/>
      <c r="L16" s="110"/>
      <c r="M16" s="110"/>
      <c r="N16" s="110"/>
      <c r="O16" s="111"/>
      <c r="P16" s="110"/>
      <c r="Q16" s="66">
        <f>SUBTOTAL(9,Q11:Q15)</f>
        <v>0</v>
      </c>
      <c r="R16" s="110"/>
      <c r="S16" s="110"/>
      <c r="T16" s="110"/>
      <c r="U16" s="110"/>
      <c r="V16" s="110"/>
      <c r="W16" s="110"/>
      <c r="X16" s="111"/>
      <c r="Y16" s="110"/>
      <c r="Z16" s="110"/>
      <c r="AA16" s="110"/>
      <c r="AB16" s="110"/>
      <c r="AC16" s="66">
        <f>SUBTOTAL(9,AC11:AC15)</f>
        <v>0</v>
      </c>
      <c r="AD16" s="110"/>
      <c r="AE16" s="111"/>
      <c r="AF16" s="110"/>
      <c r="AG16" s="110"/>
      <c r="AH16" s="110"/>
      <c r="AI16" s="110"/>
      <c r="AJ16" s="110"/>
      <c r="AK16" s="110"/>
      <c r="AL16" s="110"/>
      <c r="AM16" s="110"/>
      <c r="AN16" s="110"/>
      <c r="AO16" s="110"/>
      <c r="AP16" s="111"/>
      <c r="AQ16" s="66">
        <f>SUBTOTAL(9,AQ11:AQ15)</f>
        <v>0</v>
      </c>
      <c r="AR16" s="110"/>
      <c r="AS16" s="110"/>
      <c r="AT16" s="110"/>
      <c r="AU16" s="110"/>
      <c r="AV16" s="110"/>
      <c r="AW16" s="110"/>
      <c r="AX16" s="110"/>
      <c r="AY16" s="110"/>
      <c r="AZ16" s="110"/>
      <c r="BA16" s="110"/>
      <c r="BB16" s="66">
        <f>SUBTOTAL(9,BB11:BB15)</f>
        <v>0</v>
      </c>
      <c r="BC16" s="218"/>
      <c r="BD16" s="10">
        <f>SUBTOTAL(9,BD11:BD15)</f>
        <v>0</v>
      </c>
      <c r="BE16" s="84">
        <f>'totaal BOL niv 4 4 jr'!E19</f>
        <v>0</v>
      </c>
      <c r="BF16" s="11"/>
    </row>
    <row r="17" spans="1:58" s="1" customFormat="1" ht="15" thickTop="1" x14ac:dyDescent="0.2">
      <c r="A17" s="437" t="str">
        <f>'totaal BOL niv 4 4 jr'!B20</f>
        <v>1bThema1: Welzijn</v>
      </c>
      <c r="B17" s="153"/>
      <c r="C17" s="390"/>
      <c r="D17" s="390"/>
      <c r="E17" s="390"/>
      <c r="F17" s="391"/>
      <c r="G17" s="392"/>
      <c r="H17" s="392"/>
      <c r="I17" s="392"/>
      <c r="J17" s="392"/>
      <c r="K17" s="392"/>
      <c r="L17" s="392"/>
      <c r="M17" s="392"/>
      <c r="N17" s="392"/>
      <c r="O17" s="392"/>
      <c r="P17" s="392"/>
      <c r="Q17" s="443"/>
      <c r="R17" s="392"/>
      <c r="S17" s="392"/>
      <c r="T17" s="392"/>
      <c r="U17" s="392"/>
      <c r="V17" s="392"/>
      <c r="W17" s="392"/>
      <c r="X17" s="392"/>
      <c r="Y17" s="392"/>
      <c r="Z17" s="392"/>
      <c r="AA17" s="392"/>
      <c r="AB17" s="392"/>
      <c r="AC17" s="443"/>
      <c r="AD17" s="392"/>
      <c r="AE17" s="392"/>
      <c r="AF17" s="392"/>
      <c r="AG17" s="392"/>
      <c r="AH17" s="392"/>
      <c r="AI17" s="392"/>
      <c r="AJ17" s="392"/>
      <c r="AK17" s="392"/>
      <c r="AL17" s="392"/>
      <c r="AM17" s="392"/>
      <c r="AN17" s="392"/>
      <c r="AO17" s="392"/>
      <c r="AP17" s="392"/>
      <c r="AQ17" s="443"/>
      <c r="AR17" s="392"/>
      <c r="AS17" s="392"/>
      <c r="AT17" s="392"/>
      <c r="AU17" s="392"/>
      <c r="AV17" s="392"/>
      <c r="AW17" s="392"/>
      <c r="AX17" s="392"/>
      <c r="AY17" s="392"/>
      <c r="AZ17" s="392"/>
      <c r="BA17" s="392"/>
      <c r="BB17" s="443"/>
      <c r="BC17" s="395"/>
      <c r="BD17" s="444" t="s">
        <v>8</v>
      </c>
      <c r="BE17" s="82"/>
      <c r="BF17" s="2"/>
    </row>
    <row r="18" spans="1:58" s="1" customFormat="1" x14ac:dyDescent="0.2">
      <c r="A18" s="124"/>
      <c r="B18" s="129"/>
      <c r="C18" s="126"/>
      <c r="D18" s="126"/>
      <c r="E18" s="126"/>
      <c r="F18" s="106"/>
      <c r="G18" s="107"/>
      <c r="H18" s="107"/>
      <c r="I18" s="107"/>
      <c r="J18" s="107"/>
      <c r="K18" s="107"/>
      <c r="L18" s="107"/>
      <c r="M18" s="107"/>
      <c r="N18" s="107"/>
      <c r="O18" s="108"/>
      <c r="P18" s="107"/>
      <c r="Q18" s="65">
        <f>SUM(F18:P18)</f>
        <v>0</v>
      </c>
      <c r="R18" s="107"/>
      <c r="S18" s="107"/>
      <c r="T18" s="107"/>
      <c r="U18" s="107"/>
      <c r="V18" s="107"/>
      <c r="W18" s="107"/>
      <c r="X18" s="108"/>
      <c r="Y18" s="107"/>
      <c r="Z18" s="107"/>
      <c r="AA18" s="107"/>
      <c r="AB18" s="107"/>
      <c r="AC18" s="65">
        <f>SUM(R18:AB18)</f>
        <v>0</v>
      </c>
      <c r="AD18" s="107"/>
      <c r="AE18" s="108"/>
      <c r="AF18" s="107"/>
      <c r="AG18" s="107"/>
      <c r="AH18" s="107"/>
      <c r="AI18" s="107"/>
      <c r="AJ18" s="107"/>
      <c r="AK18" s="107"/>
      <c r="AL18" s="107"/>
      <c r="AM18" s="107"/>
      <c r="AN18" s="107"/>
      <c r="AO18" s="107"/>
      <c r="AP18" s="108"/>
      <c r="AQ18" s="65">
        <f>SUM(AD18:AP18)</f>
        <v>0</v>
      </c>
      <c r="AR18" s="107"/>
      <c r="AS18" s="107"/>
      <c r="AT18" s="107"/>
      <c r="AU18" s="107"/>
      <c r="AV18" s="107"/>
      <c r="AW18" s="107"/>
      <c r="AX18" s="107"/>
      <c r="AY18" s="107"/>
      <c r="AZ18" s="107"/>
      <c r="BA18" s="107"/>
      <c r="BB18" s="65">
        <f>SUM(AR18:BA18)</f>
        <v>0</v>
      </c>
      <c r="BC18" s="217"/>
      <c r="BD18" s="8">
        <f t="shared" ref="BD18:BD22" si="5">SUM(Q18+AC18+AQ18+BB18)</f>
        <v>0</v>
      </c>
      <c r="BE18" s="82"/>
      <c r="BF18" s="11"/>
    </row>
    <row r="19" spans="1:58" s="1" customFormat="1" x14ac:dyDescent="0.2">
      <c r="A19" s="124"/>
      <c r="B19" s="129"/>
      <c r="C19" s="126"/>
      <c r="D19" s="126"/>
      <c r="E19" s="126"/>
      <c r="F19" s="106"/>
      <c r="G19" s="107"/>
      <c r="H19" s="107"/>
      <c r="I19" s="107"/>
      <c r="J19" s="107"/>
      <c r="K19" s="107"/>
      <c r="L19" s="107"/>
      <c r="M19" s="107"/>
      <c r="N19" s="107"/>
      <c r="O19" s="108"/>
      <c r="P19" s="107"/>
      <c r="Q19" s="65">
        <f>SUM(F19:P19)</f>
        <v>0</v>
      </c>
      <c r="R19" s="107"/>
      <c r="S19" s="107"/>
      <c r="T19" s="107"/>
      <c r="U19" s="107"/>
      <c r="V19" s="107"/>
      <c r="W19" s="107"/>
      <c r="X19" s="108"/>
      <c r="Y19" s="107"/>
      <c r="Z19" s="107"/>
      <c r="AA19" s="107"/>
      <c r="AB19" s="107"/>
      <c r="AC19" s="65">
        <f>SUM(R19:AB19)</f>
        <v>0</v>
      </c>
      <c r="AD19" s="107"/>
      <c r="AE19" s="108"/>
      <c r="AF19" s="107"/>
      <c r="AG19" s="107"/>
      <c r="AH19" s="107"/>
      <c r="AI19" s="107"/>
      <c r="AJ19" s="107"/>
      <c r="AK19" s="107"/>
      <c r="AL19" s="107"/>
      <c r="AM19" s="107"/>
      <c r="AN19" s="107"/>
      <c r="AO19" s="107"/>
      <c r="AP19" s="108"/>
      <c r="AQ19" s="65">
        <f>SUM(AD19:AP19)</f>
        <v>0</v>
      </c>
      <c r="AR19" s="107"/>
      <c r="AS19" s="107"/>
      <c r="AT19" s="107"/>
      <c r="AU19" s="107"/>
      <c r="AV19" s="107"/>
      <c r="AW19" s="107"/>
      <c r="AX19" s="107"/>
      <c r="AY19" s="107"/>
      <c r="AZ19" s="107"/>
      <c r="BA19" s="107"/>
      <c r="BB19" s="65">
        <f>SUM(AR19:BA19)</f>
        <v>0</v>
      </c>
      <c r="BC19" s="217"/>
      <c r="BD19" s="8">
        <f t="shared" si="5"/>
        <v>0</v>
      </c>
      <c r="BE19" s="82"/>
      <c r="BF19" s="11"/>
    </row>
    <row r="20" spans="1:58" s="1" customFormat="1" x14ac:dyDescent="0.2">
      <c r="A20" s="124"/>
      <c r="B20" s="129"/>
      <c r="C20" s="126"/>
      <c r="D20" s="126"/>
      <c r="E20" s="126"/>
      <c r="F20" s="112"/>
      <c r="G20" s="113"/>
      <c r="H20" s="113"/>
      <c r="I20" s="113"/>
      <c r="J20" s="113"/>
      <c r="K20" s="113"/>
      <c r="L20" s="113"/>
      <c r="M20" s="113"/>
      <c r="N20" s="113"/>
      <c r="O20" s="114"/>
      <c r="P20" s="113"/>
      <c r="Q20" s="65">
        <f>SUM(F20:P20)</f>
        <v>0</v>
      </c>
      <c r="R20" s="113"/>
      <c r="S20" s="113"/>
      <c r="T20" s="113"/>
      <c r="U20" s="113"/>
      <c r="V20" s="113"/>
      <c r="W20" s="113"/>
      <c r="X20" s="114"/>
      <c r="Y20" s="113"/>
      <c r="Z20" s="113"/>
      <c r="AA20" s="113"/>
      <c r="AB20" s="113"/>
      <c r="AC20" s="65">
        <f>SUM(R20:AB20)</f>
        <v>0</v>
      </c>
      <c r="AD20" s="113"/>
      <c r="AE20" s="114"/>
      <c r="AF20" s="113"/>
      <c r="AG20" s="113"/>
      <c r="AH20" s="113"/>
      <c r="AI20" s="113"/>
      <c r="AJ20" s="113"/>
      <c r="AK20" s="113"/>
      <c r="AL20" s="113"/>
      <c r="AM20" s="113"/>
      <c r="AN20" s="113"/>
      <c r="AO20" s="113"/>
      <c r="AP20" s="114"/>
      <c r="AQ20" s="65">
        <f>SUM(AD20:AP20)</f>
        <v>0</v>
      </c>
      <c r="AR20" s="113"/>
      <c r="AS20" s="113"/>
      <c r="AT20" s="113"/>
      <c r="AU20" s="113"/>
      <c r="AV20" s="113"/>
      <c r="AW20" s="113"/>
      <c r="AX20" s="113"/>
      <c r="AY20" s="113"/>
      <c r="AZ20" s="113"/>
      <c r="BA20" s="113"/>
      <c r="BB20" s="65">
        <f>SUM(AR20:BA20)</f>
        <v>0</v>
      </c>
      <c r="BC20" s="219"/>
      <c r="BD20" s="8">
        <f t="shared" si="5"/>
        <v>0</v>
      </c>
      <c r="BE20" s="82"/>
      <c r="BF20" s="11"/>
    </row>
    <row r="21" spans="1:58" s="1" customFormat="1" x14ac:dyDescent="0.2">
      <c r="A21" s="124"/>
      <c r="B21" s="129"/>
      <c r="C21" s="126"/>
      <c r="D21" s="126"/>
      <c r="E21" s="126"/>
      <c r="F21" s="112"/>
      <c r="G21" s="113"/>
      <c r="H21" s="113"/>
      <c r="I21" s="113"/>
      <c r="J21" s="113"/>
      <c r="K21" s="113"/>
      <c r="L21" s="113"/>
      <c r="M21" s="113"/>
      <c r="N21" s="113"/>
      <c r="O21" s="114"/>
      <c r="P21" s="113"/>
      <c r="Q21" s="65">
        <f>SUM(F21:P21)</f>
        <v>0</v>
      </c>
      <c r="R21" s="113"/>
      <c r="S21" s="113"/>
      <c r="T21" s="113"/>
      <c r="U21" s="113"/>
      <c r="V21" s="113"/>
      <c r="W21" s="113"/>
      <c r="X21" s="114"/>
      <c r="Y21" s="113"/>
      <c r="Z21" s="113"/>
      <c r="AA21" s="113"/>
      <c r="AB21" s="113"/>
      <c r="AC21" s="65">
        <f>SUM(R21:AB21)</f>
        <v>0</v>
      </c>
      <c r="AD21" s="113"/>
      <c r="AE21" s="114"/>
      <c r="AF21" s="113"/>
      <c r="AG21" s="113"/>
      <c r="AH21" s="113"/>
      <c r="AI21" s="113"/>
      <c r="AJ21" s="113"/>
      <c r="AK21" s="113"/>
      <c r="AL21" s="113"/>
      <c r="AM21" s="113"/>
      <c r="AN21" s="113"/>
      <c r="AO21" s="113"/>
      <c r="AP21" s="114"/>
      <c r="AQ21" s="65">
        <f>SUM(AD21:AP21)</f>
        <v>0</v>
      </c>
      <c r="AR21" s="113"/>
      <c r="AS21" s="113"/>
      <c r="AT21" s="113"/>
      <c r="AU21" s="113"/>
      <c r="AV21" s="113"/>
      <c r="AW21" s="113"/>
      <c r="AX21" s="113"/>
      <c r="AY21" s="113"/>
      <c r="AZ21" s="113"/>
      <c r="BA21" s="113"/>
      <c r="BB21" s="65">
        <f>SUM(AR21:BA21)</f>
        <v>0</v>
      </c>
      <c r="BC21" s="219"/>
      <c r="BD21" s="8">
        <f t="shared" si="5"/>
        <v>0</v>
      </c>
      <c r="BE21" s="82"/>
      <c r="BF21" s="11"/>
    </row>
    <row r="22" spans="1:58" s="1" customFormat="1" x14ac:dyDescent="0.2">
      <c r="A22" s="124"/>
      <c r="B22" s="129"/>
      <c r="C22" s="126"/>
      <c r="D22" s="126"/>
      <c r="E22" s="126"/>
      <c r="F22" s="112"/>
      <c r="G22" s="113"/>
      <c r="H22" s="113"/>
      <c r="I22" s="113"/>
      <c r="J22" s="113"/>
      <c r="K22" s="113"/>
      <c r="L22" s="113"/>
      <c r="M22" s="113"/>
      <c r="N22" s="113"/>
      <c r="O22" s="114"/>
      <c r="P22" s="113"/>
      <c r="Q22" s="65">
        <f>SUM(F22:P22)</f>
        <v>0</v>
      </c>
      <c r="R22" s="113"/>
      <c r="S22" s="113"/>
      <c r="T22" s="113"/>
      <c r="U22" s="113"/>
      <c r="V22" s="113"/>
      <c r="W22" s="113"/>
      <c r="X22" s="114"/>
      <c r="Y22" s="113"/>
      <c r="Z22" s="113"/>
      <c r="AA22" s="113"/>
      <c r="AB22" s="113"/>
      <c r="AC22" s="65">
        <f>SUM(R22:AB22)</f>
        <v>0</v>
      </c>
      <c r="AD22" s="113"/>
      <c r="AE22" s="114"/>
      <c r="AF22" s="113"/>
      <c r="AG22" s="113"/>
      <c r="AH22" s="113"/>
      <c r="AI22" s="113"/>
      <c r="AJ22" s="113"/>
      <c r="AK22" s="113"/>
      <c r="AL22" s="113"/>
      <c r="AM22" s="113"/>
      <c r="AN22" s="113"/>
      <c r="AO22" s="113"/>
      <c r="AP22" s="114"/>
      <c r="AQ22" s="65">
        <f>SUM(AD22:AP22)</f>
        <v>0</v>
      </c>
      <c r="AR22" s="113"/>
      <c r="AS22" s="113"/>
      <c r="AT22" s="113"/>
      <c r="AU22" s="113"/>
      <c r="AV22" s="113"/>
      <c r="AW22" s="113"/>
      <c r="AX22" s="113"/>
      <c r="AY22" s="113"/>
      <c r="AZ22" s="113"/>
      <c r="BA22" s="113"/>
      <c r="BB22" s="65">
        <f>SUM(AR22:BA22)</f>
        <v>0</v>
      </c>
      <c r="BC22" s="219"/>
      <c r="BD22" s="8">
        <f t="shared" si="5"/>
        <v>0</v>
      </c>
      <c r="BE22" s="82"/>
      <c r="BF22" s="11"/>
    </row>
    <row r="23" spans="1:58" s="1" customFormat="1" ht="15.75" thickBot="1" x14ac:dyDescent="0.3">
      <c r="A23" s="436" t="s">
        <v>1</v>
      </c>
      <c r="B23" s="154"/>
      <c r="C23" s="155"/>
      <c r="D23" s="155"/>
      <c r="E23" s="155"/>
      <c r="F23" s="109"/>
      <c r="G23" s="110"/>
      <c r="H23" s="110"/>
      <c r="I23" s="110"/>
      <c r="J23" s="110"/>
      <c r="K23" s="110"/>
      <c r="L23" s="110"/>
      <c r="M23" s="110"/>
      <c r="N23" s="110"/>
      <c r="O23" s="111"/>
      <c r="P23" s="110"/>
      <c r="Q23" s="66">
        <f>SUBTOTAL(9,Q18:Q22)</f>
        <v>0</v>
      </c>
      <c r="R23" s="110"/>
      <c r="S23" s="110"/>
      <c r="T23" s="110"/>
      <c r="U23" s="110"/>
      <c r="V23" s="110"/>
      <c r="W23" s="110"/>
      <c r="X23" s="111"/>
      <c r="Y23" s="110"/>
      <c r="Z23" s="110"/>
      <c r="AA23" s="110"/>
      <c r="AB23" s="110"/>
      <c r="AC23" s="66">
        <f>SUBTOTAL(9,AC18:AC22)</f>
        <v>0</v>
      </c>
      <c r="AD23" s="110"/>
      <c r="AE23" s="111"/>
      <c r="AF23" s="110"/>
      <c r="AG23" s="110"/>
      <c r="AH23" s="110"/>
      <c r="AI23" s="110"/>
      <c r="AJ23" s="110"/>
      <c r="AK23" s="110"/>
      <c r="AL23" s="110"/>
      <c r="AM23" s="110"/>
      <c r="AN23" s="110"/>
      <c r="AO23" s="110"/>
      <c r="AP23" s="111"/>
      <c r="AQ23" s="66">
        <f>SUBTOTAL(9,AQ18:AQ22)</f>
        <v>0</v>
      </c>
      <c r="AR23" s="110"/>
      <c r="AS23" s="110"/>
      <c r="AT23" s="110"/>
      <c r="AU23" s="110"/>
      <c r="AV23" s="110"/>
      <c r="AW23" s="110"/>
      <c r="AX23" s="110"/>
      <c r="AY23" s="110"/>
      <c r="AZ23" s="110"/>
      <c r="BA23" s="110"/>
      <c r="BB23" s="66">
        <f>SUBTOTAL(9,BB18:BB22)</f>
        <v>0</v>
      </c>
      <c r="BC23" s="220"/>
      <c r="BD23" s="10">
        <f>SUBTOTAL(9,BD18:BD22)</f>
        <v>0</v>
      </c>
      <c r="BE23" s="84">
        <f>'totaal BOL niv 4 4 jr'!E20</f>
        <v>0</v>
      </c>
      <c r="BF23" s="11"/>
    </row>
    <row r="24" spans="1:58" s="1" customFormat="1" ht="15" thickTop="1" x14ac:dyDescent="0.2">
      <c r="A24" s="437" t="str">
        <f>'totaal BOL niv 4 4 jr'!B21</f>
        <v>1c Thema 2: Gezondheid</v>
      </c>
      <c r="B24" s="153"/>
      <c r="C24" s="390"/>
      <c r="D24" s="390"/>
      <c r="E24" s="390"/>
      <c r="F24" s="391"/>
      <c r="G24" s="392"/>
      <c r="H24" s="392"/>
      <c r="I24" s="392"/>
      <c r="J24" s="392"/>
      <c r="K24" s="392"/>
      <c r="L24" s="392"/>
      <c r="M24" s="392"/>
      <c r="N24" s="392"/>
      <c r="O24" s="392"/>
      <c r="P24" s="392"/>
      <c r="Q24" s="443"/>
      <c r="R24" s="392"/>
      <c r="S24" s="392"/>
      <c r="T24" s="392"/>
      <c r="U24" s="392"/>
      <c r="V24" s="392"/>
      <c r="W24" s="392"/>
      <c r="X24" s="392"/>
      <c r="Y24" s="392"/>
      <c r="Z24" s="392"/>
      <c r="AA24" s="392"/>
      <c r="AB24" s="392"/>
      <c r="AC24" s="443"/>
      <c r="AD24" s="392"/>
      <c r="AE24" s="392"/>
      <c r="AF24" s="392"/>
      <c r="AG24" s="392"/>
      <c r="AH24" s="392"/>
      <c r="AI24" s="392"/>
      <c r="AJ24" s="392"/>
      <c r="AK24" s="392"/>
      <c r="AL24" s="392"/>
      <c r="AM24" s="392"/>
      <c r="AN24" s="392"/>
      <c r="AO24" s="392"/>
      <c r="AP24" s="392"/>
      <c r="AQ24" s="443"/>
      <c r="AR24" s="392"/>
      <c r="AS24" s="392"/>
      <c r="AT24" s="392"/>
      <c r="AU24" s="392"/>
      <c r="AV24" s="392"/>
      <c r="AW24" s="392"/>
      <c r="AX24" s="392"/>
      <c r="AY24" s="392"/>
      <c r="AZ24" s="392"/>
      <c r="BA24" s="392"/>
      <c r="BB24" s="443"/>
      <c r="BC24" s="395"/>
      <c r="BD24" s="444" t="s">
        <v>8</v>
      </c>
      <c r="BE24" s="82"/>
      <c r="BF24" s="2"/>
    </row>
    <row r="25" spans="1:58" s="1" customFormat="1" x14ac:dyDescent="0.2">
      <c r="A25" s="124"/>
      <c r="B25" s="129"/>
      <c r="C25" s="126"/>
      <c r="D25" s="126"/>
      <c r="E25" s="126"/>
      <c r="F25" s="106"/>
      <c r="G25" s="107"/>
      <c r="H25" s="107"/>
      <c r="I25" s="107"/>
      <c r="J25" s="107"/>
      <c r="K25" s="107"/>
      <c r="L25" s="107"/>
      <c r="M25" s="107"/>
      <c r="N25" s="107"/>
      <c r="O25" s="108"/>
      <c r="P25" s="107"/>
      <c r="Q25" s="65">
        <f>SUM(F25:P25)</f>
        <v>0</v>
      </c>
      <c r="R25" s="107"/>
      <c r="S25" s="107"/>
      <c r="T25" s="107"/>
      <c r="U25" s="107"/>
      <c r="V25" s="107"/>
      <c r="W25" s="107"/>
      <c r="X25" s="108"/>
      <c r="Y25" s="107"/>
      <c r="Z25" s="107"/>
      <c r="AA25" s="107"/>
      <c r="AB25" s="107"/>
      <c r="AC25" s="65">
        <f>SUM(R25:AB25)</f>
        <v>0</v>
      </c>
      <c r="AD25" s="107"/>
      <c r="AE25" s="108"/>
      <c r="AF25" s="107"/>
      <c r="AG25" s="107"/>
      <c r="AH25" s="107"/>
      <c r="AI25" s="107"/>
      <c r="AJ25" s="107"/>
      <c r="AK25" s="107"/>
      <c r="AL25" s="107"/>
      <c r="AM25" s="107"/>
      <c r="AN25" s="107"/>
      <c r="AO25" s="107"/>
      <c r="AP25" s="108"/>
      <c r="AQ25" s="65">
        <f>SUM(AD25:AP25)</f>
        <v>0</v>
      </c>
      <c r="AR25" s="107"/>
      <c r="AS25" s="107"/>
      <c r="AT25" s="107"/>
      <c r="AU25" s="107"/>
      <c r="AV25" s="107"/>
      <c r="AW25" s="107"/>
      <c r="AX25" s="107"/>
      <c r="AY25" s="107"/>
      <c r="AZ25" s="107"/>
      <c r="BA25" s="107"/>
      <c r="BB25" s="65">
        <f>SUM(AR25:BA25)</f>
        <v>0</v>
      </c>
      <c r="BC25" s="217"/>
      <c r="BD25" s="8">
        <f t="shared" ref="BD25:BD29" si="6">SUM(Q25+AC25+AQ25+BB25)</f>
        <v>0</v>
      </c>
      <c r="BE25" s="82"/>
      <c r="BF25" s="11"/>
    </row>
    <row r="26" spans="1:58" s="1" customFormat="1" x14ac:dyDescent="0.2">
      <c r="A26" s="124"/>
      <c r="B26" s="129"/>
      <c r="C26" s="126"/>
      <c r="D26" s="126"/>
      <c r="E26" s="126"/>
      <c r="F26" s="106"/>
      <c r="G26" s="107"/>
      <c r="H26" s="107"/>
      <c r="I26" s="107"/>
      <c r="J26" s="107"/>
      <c r="K26" s="107"/>
      <c r="L26" s="107"/>
      <c r="M26" s="107"/>
      <c r="N26" s="107"/>
      <c r="O26" s="108"/>
      <c r="P26" s="107"/>
      <c r="Q26" s="65">
        <f>SUM(F26:P26)</f>
        <v>0</v>
      </c>
      <c r="R26" s="107"/>
      <c r="S26" s="107"/>
      <c r="T26" s="107"/>
      <c r="U26" s="107"/>
      <c r="V26" s="107"/>
      <c r="W26" s="107"/>
      <c r="X26" s="108"/>
      <c r="Y26" s="107"/>
      <c r="Z26" s="107"/>
      <c r="AA26" s="107"/>
      <c r="AB26" s="107"/>
      <c r="AC26" s="65">
        <f>SUM(R26:AB26)</f>
        <v>0</v>
      </c>
      <c r="AD26" s="107"/>
      <c r="AE26" s="108"/>
      <c r="AF26" s="107"/>
      <c r="AG26" s="107"/>
      <c r="AH26" s="107"/>
      <c r="AI26" s="107"/>
      <c r="AJ26" s="107"/>
      <c r="AK26" s="107"/>
      <c r="AL26" s="107"/>
      <c r="AM26" s="107"/>
      <c r="AN26" s="107"/>
      <c r="AO26" s="107"/>
      <c r="AP26" s="108"/>
      <c r="AQ26" s="65">
        <f>SUM(AD26:AP26)</f>
        <v>0</v>
      </c>
      <c r="AR26" s="107"/>
      <c r="AS26" s="107"/>
      <c r="AT26" s="107"/>
      <c r="AU26" s="107"/>
      <c r="AV26" s="107"/>
      <c r="AW26" s="107"/>
      <c r="AX26" s="107"/>
      <c r="AY26" s="107"/>
      <c r="AZ26" s="107"/>
      <c r="BA26" s="107"/>
      <c r="BB26" s="65">
        <f>SUM(AR26:BA26)</f>
        <v>0</v>
      </c>
      <c r="BC26" s="217"/>
      <c r="BD26" s="8">
        <f t="shared" si="6"/>
        <v>0</v>
      </c>
      <c r="BE26" s="82"/>
      <c r="BF26" s="11"/>
    </row>
    <row r="27" spans="1:58" s="1" customFormat="1" x14ac:dyDescent="0.2">
      <c r="A27" s="124"/>
      <c r="B27" s="129"/>
      <c r="C27" s="126"/>
      <c r="D27" s="126"/>
      <c r="E27" s="126"/>
      <c r="F27" s="112"/>
      <c r="G27" s="113"/>
      <c r="H27" s="113"/>
      <c r="I27" s="113"/>
      <c r="J27" s="113"/>
      <c r="K27" s="113"/>
      <c r="L27" s="113"/>
      <c r="M27" s="113"/>
      <c r="N27" s="113"/>
      <c r="O27" s="114"/>
      <c r="P27" s="113"/>
      <c r="Q27" s="65">
        <f>SUM(F27:P27)</f>
        <v>0</v>
      </c>
      <c r="R27" s="113"/>
      <c r="S27" s="113"/>
      <c r="T27" s="113"/>
      <c r="U27" s="113"/>
      <c r="V27" s="113"/>
      <c r="W27" s="113"/>
      <c r="X27" s="114"/>
      <c r="Y27" s="113"/>
      <c r="Z27" s="113"/>
      <c r="AA27" s="113"/>
      <c r="AB27" s="113"/>
      <c r="AC27" s="65">
        <f>SUM(R27:AB27)</f>
        <v>0</v>
      </c>
      <c r="AD27" s="113"/>
      <c r="AE27" s="114"/>
      <c r="AF27" s="113"/>
      <c r="AG27" s="113"/>
      <c r="AH27" s="113"/>
      <c r="AI27" s="113"/>
      <c r="AJ27" s="113"/>
      <c r="AK27" s="113"/>
      <c r="AL27" s="113"/>
      <c r="AM27" s="113"/>
      <c r="AN27" s="113"/>
      <c r="AO27" s="113"/>
      <c r="AP27" s="114"/>
      <c r="AQ27" s="65">
        <f>SUM(AD27:AP27)</f>
        <v>0</v>
      </c>
      <c r="AR27" s="113"/>
      <c r="AS27" s="113"/>
      <c r="AT27" s="113"/>
      <c r="AU27" s="113"/>
      <c r="AV27" s="113"/>
      <c r="AW27" s="113"/>
      <c r="AX27" s="113"/>
      <c r="AY27" s="113"/>
      <c r="AZ27" s="113"/>
      <c r="BA27" s="113"/>
      <c r="BB27" s="65">
        <f>SUM(AR27:BA27)</f>
        <v>0</v>
      </c>
      <c r="BC27" s="219"/>
      <c r="BD27" s="8">
        <f t="shared" si="6"/>
        <v>0</v>
      </c>
      <c r="BE27" s="82"/>
      <c r="BF27" s="11"/>
    </row>
    <row r="28" spans="1:58" s="1" customFormat="1" x14ac:dyDescent="0.2">
      <c r="A28" s="124"/>
      <c r="B28" s="129"/>
      <c r="C28" s="126"/>
      <c r="D28" s="126"/>
      <c r="E28" s="126"/>
      <c r="F28" s="112"/>
      <c r="G28" s="113"/>
      <c r="H28" s="113"/>
      <c r="I28" s="113"/>
      <c r="J28" s="113"/>
      <c r="K28" s="113"/>
      <c r="L28" s="113"/>
      <c r="M28" s="113"/>
      <c r="N28" s="113"/>
      <c r="O28" s="114"/>
      <c r="P28" s="113"/>
      <c r="Q28" s="65">
        <f>SUM(F28:P28)</f>
        <v>0</v>
      </c>
      <c r="R28" s="113"/>
      <c r="S28" s="113"/>
      <c r="T28" s="113"/>
      <c r="U28" s="113"/>
      <c r="V28" s="113"/>
      <c r="W28" s="113"/>
      <c r="X28" s="114"/>
      <c r="Y28" s="113"/>
      <c r="Z28" s="113"/>
      <c r="AA28" s="113"/>
      <c r="AB28" s="113"/>
      <c r="AC28" s="65">
        <f>SUM(R28:AB28)</f>
        <v>0</v>
      </c>
      <c r="AD28" s="113"/>
      <c r="AE28" s="114"/>
      <c r="AF28" s="113"/>
      <c r="AG28" s="113"/>
      <c r="AH28" s="113"/>
      <c r="AI28" s="113"/>
      <c r="AJ28" s="113"/>
      <c r="AK28" s="113"/>
      <c r="AL28" s="113"/>
      <c r="AM28" s="113"/>
      <c r="AN28" s="113"/>
      <c r="AO28" s="113"/>
      <c r="AP28" s="114"/>
      <c r="AQ28" s="65">
        <f>SUM(AD28:AP28)</f>
        <v>0</v>
      </c>
      <c r="AR28" s="113"/>
      <c r="AS28" s="113"/>
      <c r="AT28" s="113"/>
      <c r="AU28" s="113"/>
      <c r="AV28" s="113"/>
      <c r="AW28" s="113"/>
      <c r="AX28" s="113"/>
      <c r="AY28" s="113"/>
      <c r="AZ28" s="113"/>
      <c r="BA28" s="113"/>
      <c r="BB28" s="65">
        <f>SUM(AR28:BA28)</f>
        <v>0</v>
      </c>
      <c r="BC28" s="219"/>
      <c r="BD28" s="8">
        <f t="shared" si="6"/>
        <v>0</v>
      </c>
      <c r="BE28" s="82"/>
      <c r="BF28" s="11"/>
    </row>
    <row r="29" spans="1:58" s="1" customFormat="1" x14ac:dyDescent="0.2">
      <c r="A29" s="124"/>
      <c r="B29" s="129"/>
      <c r="C29" s="126"/>
      <c r="D29" s="126"/>
      <c r="E29" s="126"/>
      <c r="F29" s="112"/>
      <c r="G29" s="113"/>
      <c r="H29" s="113"/>
      <c r="I29" s="113"/>
      <c r="J29" s="113"/>
      <c r="K29" s="113"/>
      <c r="L29" s="113"/>
      <c r="M29" s="113"/>
      <c r="N29" s="113"/>
      <c r="O29" s="114"/>
      <c r="P29" s="113"/>
      <c r="Q29" s="65">
        <f>SUM(F29:P29)</f>
        <v>0</v>
      </c>
      <c r="R29" s="113"/>
      <c r="S29" s="113"/>
      <c r="T29" s="113"/>
      <c r="U29" s="113"/>
      <c r="V29" s="113"/>
      <c r="W29" s="113"/>
      <c r="X29" s="114"/>
      <c r="Y29" s="113"/>
      <c r="Z29" s="113"/>
      <c r="AA29" s="113"/>
      <c r="AB29" s="113"/>
      <c r="AC29" s="65">
        <f>SUM(R29:AB29)</f>
        <v>0</v>
      </c>
      <c r="AD29" s="113"/>
      <c r="AE29" s="114"/>
      <c r="AF29" s="113"/>
      <c r="AG29" s="113"/>
      <c r="AH29" s="113"/>
      <c r="AI29" s="113"/>
      <c r="AJ29" s="113"/>
      <c r="AK29" s="113"/>
      <c r="AL29" s="113"/>
      <c r="AM29" s="113"/>
      <c r="AN29" s="113"/>
      <c r="AO29" s="113"/>
      <c r="AP29" s="114"/>
      <c r="AQ29" s="65">
        <f>SUM(AD29:AP29)</f>
        <v>0</v>
      </c>
      <c r="AR29" s="113"/>
      <c r="AS29" s="113"/>
      <c r="AT29" s="113"/>
      <c r="AU29" s="113"/>
      <c r="AV29" s="113"/>
      <c r="AW29" s="113"/>
      <c r="AX29" s="113"/>
      <c r="AY29" s="113"/>
      <c r="AZ29" s="113"/>
      <c r="BA29" s="113"/>
      <c r="BB29" s="65">
        <f>SUM(AR29:BA29)</f>
        <v>0</v>
      </c>
      <c r="BC29" s="219"/>
      <c r="BD29" s="8">
        <f t="shared" si="6"/>
        <v>0</v>
      </c>
      <c r="BE29" s="82"/>
      <c r="BF29" s="11"/>
    </row>
    <row r="30" spans="1:58" s="1" customFormat="1" ht="15.75" thickBot="1" x14ac:dyDescent="0.3">
      <c r="A30" s="436" t="s">
        <v>1</v>
      </c>
      <c r="B30" s="154"/>
      <c r="C30" s="155"/>
      <c r="D30" s="155"/>
      <c r="E30" s="155"/>
      <c r="F30" s="109"/>
      <c r="G30" s="110"/>
      <c r="H30" s="110"/>
      <c r="I30" s="110"/>
      <c r="J30" s="110"/>
      <c r="K30" s="110"/>
      <c r="L30" s="110"/>
      <c r="M30" s="110"/>
      <c r="N30" s="110"/>
      <c r="O30" s="111"/>
      <c r="P30" s="110"/>
      <c r="Q30" s="66">
        <f>SUBTOTAL(9,Q25:Q29)</f>
        <v>0</v>
      </c>
      <c r="R30" s="110"/>
      <c r="S30" s="110"/>
      <c r="T30" s="110"/>
      <c r="U30" s="110"/>
      <c r="V30" s="110"/>
      <c r="W30" s="110"/>
      <c r="X30" s="111"/>
      <c r="Y30" s="110"/>
      <c r="Z30" s="110"/>
      <c r="AA30" s="110"/>
      <c r="AB30" s="110"/>
      <c r="AC30" s="66">
        <f>SUBTOTAL(9,AC25:AC29)</f>
        <v>0</v>
      </c>
      <c r="AD30" s="110"/>
      <c r="AE30" s="111"/>
      <c r="AF30" s="110"/>
      <c r="AG30" s="110"/>
      <c r="AH30" s="110"/>
      <c r="AI30" s="110"/>
      <c r="AJ30" s="110"/>
      <c r="AK30" s="110"/>
      <c r="AL30" s="110"/>
      <c r="AM30" s="110"/>
      <c r="AN30" s="110"/>
      <c r="AO30" s="110"/>
      <c r="AP30" s="111"/>
      <c r="AQ30" s="66">
        <f>SUBTOTAL(9,AQ25:AQ29)</f>
        <v>0</v>
      </c>
      <c r="AR30" s="110"/>
      <c r="AS30" s="110"/>
      <c r="AT30" s="110"/>
      <c r="AU30" s="110"/>
      <c r="AV30" s="110"/>
      <c r="AW30" s="110"/>
      <c r="AX30" s="110"/>
      <c r="AY30" s="110"/>
      <c r="AZ30" s="110"/>
      <c r="BA30" s="110"/>
      <c r="BB30" s="66">
        <f>SUBTOTAL(9,BB25:BB29)</f>
        <v>0</v>
      </c>
      <c r="BC30" s="220"/>
      <c r="BD30" s="10">
        <f>SUBTOTAL(9,BD25:BD29)</f>
        <v>0</v>
      </c>
      <c r="BE30" s="84">
        <f>'totaal BOL niv 4 4 jr'!E21</f>
        <v>0</v>
      </c>
      <c r="BF30" s="11"/>
    </row>
    <row r="31" spans="1:58" s="1" customFormat="1" ht="15" thickTop="1" x14ac:dyDescent="0.2">
      <c r="A31" s="437" t="str">
        <f>'totaal BOL niv 4 4 jr'!B22</f>
        <v>1d Thema 3: Voortplanting</v>
      </c>
      <c r="B31" s="153"/>
      <c r="C31" s="390"/>
      <c r="D31" s="390"/>
      <c r="E31" s="390"/>
      <c r="F31" s="391"/>
      <c r="G31" s="392"/>
      <c r="H31" s="392"/>
      <c r="I31" s="392"/>
      <c r="J31" s="392"/>
      <c r="K31" s="392"/>
      <c r="L31" s="392"/>
      <c r="M31" s="392"/>
      <c r="N31" s="392"/>
      <c r="O31" s="392"/>
      <c r="P31" s="392"/>
      <c r="Q31" s="443"/>
      <c r="R31" s="392"/>
      <c r="S31" s="392"/>
      <c r="T31" s="392"/>
      <c r="U31" s="392"/>
      <c r="V31" s="392"/>
      <c r="W31" s="392"/>
      <c r="X31" s="392"/>
      <c r="Y31" s="392"/>
      <c r="Z31" s="392"/>
      <c r="AA31" s="392"/>
      <c r="AB31" s="392"/>
      <c r="AC31" s="443"/>
      <c r="AD31" s="392"/>
      <c r="AE31" s="392"/>
      <c r="AF31" s="392"/>
      <c r="AG31" s="392"/>
      <c r="AH31" s="392"/>
      <c r="AI31" s="392"/>
      <c r="AJ31" s="392"/>
      <c r="AK31" s="392"/>
      <c r="AL31" s="392"/>
      <c r="AM31" s="392"/>
      <c r="AN31" s="392"/>
      <c r="AO31" s="392"/>
      <c r="AP31" s="392"/>
      <c r="AQ31" s="443"/>
      <c r="AR31" s="392"/>
      <c r="AS31" s="392"/>
      <c r="AT31" s="392"/>
      <c r="AU31" s="392"/>
      <c r="AV31" s="392"/>
      <c r="AW31" s="392"/>
      <c r="AX31" s="392"/>
      <c r="AY31" s="392"/>
      <c r="AZ31" s="392"/>
      <c r="BA31" s="392"/>
      <c r="BB31" s="443"/>
      <c r="BC31" s="395"/>
      <c r="BD31" s="444" t="s">
        <v>8</v>
      </c>
      <c r="BE31" s="82"/>
      <c r="BF31" s="2"/>
    </row>
    <row r="32" spans="1:58" s="1" customFormat="1" x14ac:dyDescent="0.2">
      <c r="A32" s="124"/>
      <c r="B32" s="129"/>
      <c r="C32" s="126"/>
      <c r="D32" s="126"/>
      <c r="E32" s="126"/>
      <c r="F32" s="106"/>
      <c r="G32" s="107"/>
      <c r="H32" s="107"/>
      <c r="I32" s="107"/>
      <c r="J32" s="107"/>
      <c r="K32" s="107"/>
      <c r="L32" s="107"/>
      <c r="M32" s="107"/>
      <c r="N32" s="107"/>
      <c r="O32" s="108"/>
      <c r="P32" s="107"/>
      <c r="Q32" s="65">
        <f>SUM(F32:P32)</f>
        <v>0</v>
      </c>
      <c r="R32" s="107"/>
      <c r="S32" s="107"/>
      <c r="T32" s="107"/>
      <c r="U32" s="107"/>
      <c r="V32" s="107"/>
      <c r="W32" s="107"/>
      <c r="X32" s="108"/>
      <c r="Y32" s="107"/>
      <c r="Z32" s="107"/>
      <c r="AA32" s="107"/>
      <c r="AB32" s="107"/>
      <c r="AC32" s="65">
        <f>SUM(R32:AB32)</f>
        <v>0</v>
      </c>
      <c r="AD32" s="107"/>
      <c r="AE32" s="108"/>
      <c r="AF32" s="107"/>
      <c r="AG32" s="107"/>
      <c r="AH32" s="107"/>
      <c r="AI32" s="107"/>
      <c r="AJ32" s="107"/>
      <c r="AK32" s="107"/>
      <c r="AL32" s="107"/>
      <c r="AM32" s="107"/>
      <c r="AN32" s="107"/>
      <c r="AO32" s="107"/>
      <c r="AP32" s="108"/>
      <c r="AQ32" s="65">
        <f>SUM(AD32:AP32)</f>
        <v>0</v>
      </c>
      <c r="AR32" s="107"/>
      <c r="AS32" s="107"/>
      <c r="AT32" s="107"/>
      <c r="AU32" s="107"/>
      <c r="AV32" s="107"/>
      <c r="AW32" s="107"/>
      <c r="AX32" s="107"/>
      <c r="AY32" s="107"/>
      <c r="AZ32" s="107"/>
      <c r="BA32" s="107"/>
      <c r="BB32" s="65">
        <f>SUM(AR32:BA32)</f>
        <v>0</v>
      </c>
      <c r="BC32" s="217"/>
      <c r="BD32" s="8">
        <f t="shared" ref="BD32:BD36" si="7">SUM(Q32+AC32+AQ32+BB32)</f>
        <v>0</v>
      </c>
      <c r="BE32" s="82"/>
      <c r="BF32" s="11"/>
    </row>
    <row r="33" spans="1:58" s="1" customFormat="1" x14ac:dyDescent="0.2">
      <c r="A33" s="124"/>
      <c r="B33" s="129"/>
      <c r="C33" s="126"/>
      <c r="D33" s="126"/>
      <c r="E33" s="126"/>
      <c r="F33" s="106"/>
      <c r="G33" s="107"/>
      <c r="H33" s="107"/>
      <c r="I33" s="107"/>
      <c r="J33" s="107"/>
      <c r="K33" s="107"/>
      <c r="L33" s="107"/>
      <c r="M33" s="107"/>
      <c r="N33" s="107"/>
      <c r="O33" s="108"/>
      <c r="P33" s="107"/>
      <c r="Q33" s="65">
        <f>SUM(F33:P33)</f>
        <v>0</v>
      </c>
      <c r="R33" s="107"/>
      <c r="S33" s="107"/>
      <c r="T33" s="107"/>
      <c r="U33" s="107"/>
      <c r="V33" s="107"/>
      <c r="W33" s="107"/>
      <c r="X33" s="108"/>
      <c r="Y33" s="107"/>
      <c r="Z33" s="107"/>
      <c r="AA33" s="107"/>
      <c r="AB33" s="107"/>
      <c r="AC33" s="65">
        <f>SUM(R33:AB33)</f>
        <v>0</v>
      </c>
      <c r="AD33" s="107"/>
      <c r="AE33" s="108"/>
      <c r="AF33" s="107"/>
      <c r="AG33" s="107"/>
      <c r="AH33" s="107"/>
      <c r="AI33" s="107"/>
      <c r="AJ33" s="107"/>
      <c r="AK33" s="107"/>
      <c r="AL33" s="107"/>
      <c r="AM33" s="107"/>
      <c r="AN33" s="107"/>
      <c r="AO33" s="107"/>
      <c r="AP33" s="108"/>
      <c r="AQ33" s="65">
        <f>SUM(AD33:AP33)</f>
        <v>0</v>
      </c>
      <c r="AR33" s="107"/>
      <c r="AS33" s="107"/>
      <c r="AT33" s="107"/>
      <c r="AU33" s="107"/>
      <c r="AV33" s="107"/>
      <c r="AW33" s="107"/>
      <c r="AX33" s="107"/>
      <c r="AY33" s="107"/>
      <c r="AZ33" s="107"/>
      <c r="BA33" s="107"/>
      <c r="BB33" s="65">
        <f>SUM(AR33:BA33)</f>
        <v>0</v>
      </c>
      <c r="BC33" s="217"/>
      <c r="BD33" s="8">
        <f t="shared" si="7"/>
        <v>0</v>
      </c>
      <c r="BE33" s="82"/>
      <c r="BF33" s="11"/>
    </row>
    <row r="34" spans="1:58" s="1" customFormat="1" x14ac:dyDescent="0.2">
      <c r="A34" s="124"/>
      <c r="B34" s="129"/>
      <c r="C34" s="126"/>
      <c r="D34" s="126"/>
      <c r="E34" s="126"/>
      <c r="F34" s="112"/>
      <c r="G34" s="113"/>
      <c r="H34" s="113"/>
      <c r="I34" s="113"/>
      <c r="J34" s="113"/>
      <c r="K34" s="113"/>
      <c r="L34" s="113"/>
      <c r="M34" s="113"/>
      <c r="N34" s="113"/>
      <c r="O34" s="114"/>
      <c r="P34" s="113"/>
      <c r="Q34" s="65">
        <f>SUM(F34:P34)</f>
        <v>0</v>
      </c>
      <c r="R34" s="113"/>
      <c r="S34" s="113"/>
      <c r="T34" s="113"/>
      <c r="U34" s="113"/>
      <c r="V34" s="113"/>
      <c r="W34" s="113"/>
      <c r="X34" s="114"/>
      <c r="Y34" s="113"/>
      <c r="Z34" s="113"/>
      <c r="AA34" s="113"/>
      <c r="AB34" s="113"/>
      <c r="AC34" s="65">
        <f>SUM(R34:AB34)</f>
        <v>0</v>
      </c>
      <c r="AD34" s="113"/>
      <c r="AE34" s="114"/>
      <c r="AF34" s="113"/>
      <c r="AG34" s="113"/>
      <c r="AH34" s="113"/>
      <c r="AI34" s="113"/>
      <c r="AJ34" s="113"/>
      <c r="AK34" s="113"/>
      <c r="AL34" s="113"/>
      <c r="AM34" s="113"/>
      <c r="AN34" s="113"/>
      <c r="AO34" s="113"/>
      <c r="AP34" s="114"/>
      <c r="AQ34" s="65">
        <f>SUM(AD34:AP34)</f>
        <v>0</v>
      </c>
      <c r="AR34" s="113"/>
      <c r="AS34" s="113"/>
      <c r="AT34" s="113"/>
      <c r="AU34" s="113"/>
      <c r="AV34" s="113"/>
      <c r="AW34" s="113"/>
      <c r="AX34" s="113"/>
      <c r="AY34" s="113"/>
      <c r="AZ34" s="113"/>
      <c r="BA34" s="113"/>
      <c r="BB34" s="65">
        <f>SUM(AR34:BA34)</f>
        <v>0</v>
      </c>
      <c r="BC34" s="219"/>
      <c r="BD34" s="8">
        <f t="shared" si="7"/>
        <v>0</v>
      </c>
      <c r="BE34" s="82"/>
      <c r="BF34" s="11"/>
    </row>
    <row r="35" spans="1:58" s="1" customFormat="1" x14ac:dyDescent="0.2">
      <c r="A35" s="124"/>
      <c r="B35" s="129"/>
      <c r="C35" s="126"/>
      <c r="D35" s="126"/>
      <c r="E35" s="126"/>
      <c r="F35" s="112"/>
      <c r="G35" s="113"/>
      <c r="H35" s="113"/>
      <c r="I35" s="113"/>
      <c r="J35" s="113"/>
      <c r="K35" s="113"/>
      <c r="L35" s="113"/>
      <c r="M35" s="113"/>
      <c r="N35" s="113"/>
      <c r="O35" s="114"/>
      <c r="P35" s="113"/>
      <c r="Q35" s="65">
        <f>SUM(F35:P35)</f>
        <v>0</v>
      </c>
      <c r="R35" s="113"/>
      <c r="S35" s="113"/>
      <c r="T35" s="113"/>
      <c r="U35" s="113"/>
      <c r="V35" s="113"/>
      <c r="W35" s="113"/>
      <c r="X35" s="114"/>
      <c r="Y35" s="113"/>
      <c r="Z35" s="113"/>
      <c r="AA35" s="113"/>
      <c r="AB35" s="113"/>
      <c r="AC35" s="65">
        <f>SUM(R35:AB35)</f>
        <v>0</v>
      </c>
      <c r="AD35" s="113"/>
      <c r="AE35" s="114"/>
      <c r="AF35" s="113"/>
      <c r="AG35" s="113"/>
      <c r="AH35" s="113"/>
      <c r="AI35" s="113"/>
      <c r="AJ35" s="113"/>
      <c r="AK35" s="113"/>
      <c r="AL35" s="113"/>
      <c r="AM35" s="113"/>
      <c r="AN35" s="113"/>
      <c r="AO35" s="113"/>
      <c r="AP35" s="114"/>
      <c r="AQ35" s="65">
        <f>SUM(AD35:AP35)</f>
        <v>0</v>
      </c>
      <c r="AR35" s="113"/>
      <c r="AS35" s="113"/>
      <c r="AT35" s="113"/>
      <c r="AU35" s="113"/>
      <c r="AV35" s="113"/>
      <c r="AW35" s="113"/>
      <c r="AX35" s="113"/>
      <c r="AY35" s="113"/>
      <c r="AZ35" s="113"/>
      <c r="BA35" s="113"/>
      <c r="BB35" s="65">
        <f>SUM(AR35:BA35)</f>
        <v>0</v>
      </c>
      <c r="BC35" s="219"/>
      <c r="BD35" s="8">
        <f t="shared" si="7"/>
        <v>0</v>
      </c>
      <c r="BE35" s="82"/>
      <c r="BF35" s="11"/>
    </row>
    <row r="36" spans="1:58" s="1" customFormat="1" x14ac:dyDescent="0.2">
      <c r="A36" s="124"/>
      <c r="B36" s="129"/>
      <c r="C36" s="126"/>
      <c r="D36" s="126"/>
      <c r="E36" s="126"/>
      <c r="F36" s="112"/>
      <c r="G36" s="113"/>
      <c r="H36" s="113"/>
      <c r="I36" s="113"/>
      <c r="J36" s="113"/>
      <c r="K36" s="113"/>
      <c r="L36" s="113"/>
      <c r="M36" s="113"/>
      <c r="N36" s="113"/>
      <c r="O36" s="114"/>
      <c r="P36" s="113"/>
      <c r="Q36" s="65">
        <f>SUM(F36:P36)</f>
        <v>0</v>
      </c>
      <c r="R36" s="113"/>
      <c r="S36" s="113"/>
      <c r="T36" s="113"/>
      <c r="U36" s="113"/>
      <c r="V36" s="113"/>
      <c r="W36" s="113"/>
      <c r="X36" s="114"/>
      <c r="Y36" s="113"/>
      <c r="Z36" s="113"/>
      <c r="AA36" s="113"/>
      <c r="AB36" s="113"/>
      <c r="AC36" s="65">
        <f>SUM(R36:AB36)</f>
        <v>0</v>
      </c>
      <c r="AD36" s="113"/>
      <c r="AE36" s="114"/>
      <c r="AF36" s="113"/>
      <c r="AG36" s="113"/>
      <c r="AH36" s="113"/>
      <c r="AI36" s="113"/>
      <c r="AJ36" s="113"/>
      <c r="AK36" s="113"/>
      <c r="AL36" s="113"/>
      <c r="AM36" s="113"/>
      <c r="AN36" s="113"/>
      <c r="AO36" s="113"/>
      <c r="AP36" s="114"/>
      <c r="AQ36" s="65">
        <f>SUM(AD36:AP36)</f>
        <v>0</v>
      </c>
      <c r="AR36" s="113"/>
      <c r="AS36" s="113"/>
      <c r="AT36" s="113"/>
      <c r="AU36" s="113"/>
      <c r="AV36" s="113"/>
      <c r="AW36" s="113"/>
      <c r="AX36" s="113"/>
      <c r="AY36" s="113"/>
      <c r="AZ36" s="113"/>
      <c r="BA36" s="113"/>
      <c r="BB36" s="65">
        <f>SUM(AR36:BA36)</f>
        <v>0</v>
      </c>
      <c r="BC36" s="219"/>
      <c r="BD36" s="8">
        <f t="shared" si="7"/>
        <v>0</v>
      </c>
      <c r="BE36" s="82"/>
      <c r="BF36" s="11"/>
    </row>
    <row r="37" spans="1:58" s="1" customFormat="1" ht="15.75" thickBot="1" x14ac:dyDescent="0.3">
      <c r="A37" s="436" t="s">
        <v>1</v>
      </c>
      <c r="B37" s="154"/>
      <c r="C37" s="155"/>
      <c r="D37" s="155"/>
      <c r="E37" s="155"/>
      <c r="F37" s="109"/>
      <c r="G37" s="110"/>
      <c r="H37" s="110"/>
      <c r="I37" s="110"/>
      <c r="J37" s="110"/>
      <c r="K37" s="110"/>
      <c r="L37" s="110"/>
      <c r="M37" s="110"/>
      <c r="N37" s="110"/>
      <c r="O37" s="111"/>
      <c r="P37" s="110"/>
      <c r="Q37" s="66">
        <f>SUBTOTAL(9,Q32:Q36)</f>
        <v>0</v>
      </c>
      <c r="R37" s="110"/>
      <c r="S37" s="110"/>
      <c r="T37" s="110"/>
      <c r="U37" s="110"/>
      <c r="V37" s="110"/>
      <c r="W37" s="110"/>
      <c r="X37" s="111"/>
      <c r="Y37" s="110"/>
      <c r="Z37" s="110"/>
      <c r="AA37" s="110"/>
      <c r="AB37" s="110"/>
      <c r="AC37" s="66">
        <f>SUBTOTAL(9,AC32:AC36)</f>
        <v>0</v>
      </c>
      <c r="AD37" s="110"/>
      <c r="AE37" s="111"/>
      <c r="AF37" s="110"/>
      <c r="AG37" s="110"/>
      <c r="AH37" s="110"/>
      <c r="AI37" s="110"/>
      <c r="AJ37" s="110"/>
      <c r="AK37" s="110"/>
      <c r="AL37" s="110"/>
      <c r="AM37" s="110"/>
      <c r="AN37" s="110"/>
      <c r="AO37" s="110"/>
      <c r="AP37" s="111"/>
      <c r="AQ37" s="66">
        <f>SUBTOTAL(9,AQ32:AQ36)</f>
        <v>0</v>
      </c>
      <c r="AR37" s="110"/>
      <c r="AS37" s="110"/>
      <c r="AT37" s="110"/>
      <c r="AU37" s="110"/>
      <c r="AV37" s="110"/>
      <c r="AW37" s="110"/>
      <c r="AX37" s="110"/>
      <c r="AY37" s="110"/>
      <c r="AZ37" s="110"/>
      <c r="BA37" s="110"/>
      <c r="BB37" s="66">
        <f>SUBTOTAL(9,BB32:BB36)</f>
        <v>0</v>
      </c>
      <c r="BC37" s="220"/>
      <c r="BD37" s="10">
        <f>SUBTOTAL(9,BD32:BD36)</f>
        <v>0</v>
      </c>
      <c r="BE37" s="84">
        <f>'totaal BOL niv 4 4 jr'!E22</f>
        <v>0</v>
      </c>
      <c r="BF37" s="11"/>
    </row>
    <row r="38" spans="1:58" s="1" customFormat="1" ht="15" thickTop="1" x14ac:dyDescent="0.2">
      <c r="A38" s="437" t="str">
        <f>'totaal BOL niv 4 4 jr'!B23</f>
        <v>1e Thema 4: Dierentuin</v>
      </c>
      <c r="B38" s="153"/>
      <c r="C38" s="390"/>
      <c r="D38" s="390"/>
      <c r="E38" s="390"/>
      <c r="F38" s="391"/>
      <c r="G38" s="392"/>
      <c r="H38" s="392"/>
      <c r="I38" s="392"/>
      <c r="J38" s="392"/>
      <c r="K38" s="392"/>
      <c r="L38" s="392"/>
      <c r="M38" s="392"/>
      <c r="N38" s="392"/>
      <c r="O38" s="392"/>
      <c r="P38" s="392"/>
      <c r="Q38" s="443"/>
      <c r="R38" s="392"/>
      <c r="S38" s="392"/>
      <c r="T38" s="392"/>
      <c r="U38" s="392"/>
      <c r="V38" s="392"/>
      <c r="W38" s="392"/>
      <c r="X38" s="392"/>
      <c r="Y38" s="392"/>
      <c r="Z38" s="392"/>
      <c r="AA38" s="392"/>
      <c r="AB38" s="392"/>
      <c r="AC38" s="443"/>
      <c r="AD38" s="392"/>
      <c r="AE38" s="392"/>
      <c r="AF38" s="392"/>
      <c r="AG38" s="392"/>
      <c r="AH38" s="392"/>
      <c r="AI38" s="392"/>
      <c r="AJ38" s="392"/>
      <c r="AK38" s="392"/>
      <c r="AL38" s="392"/>
      <c r="AM38" s="392"/>
      <c r="AN38" s="392"/>
      <c r="AO38" s="392"/>
      <c r="AP38" s="392"/>
      <c r="AQ38" s="443"/>
      <c r="AR38" s="392"/>
      <c r="AS38" s="392"/>
      <c r="AT38" s="392"/>
      <c r="AU38" s="392"/>
      <c r="AV38" s="392"/>
      <c r="AW38" s="392"/>
      <c r="AX38" s="392"/>
      <c r="AY38" s="392"/>
      <c r="AZ38" s="392"/>
      <c r="BA38" s="392"/>
      <c r="BB38" s="443"/>
      <c r="BC38" s="395"/>
      <c r="BD38" s="444" t="s">
        <v>8</v>
      </c>
      <c r="BE38" s="82"/>
      <c r="BF38" s="2"/>
    </row>
    <row r="39" spans="1:58" s="1" customFormat="1" x14ac:dyDescent="0.2">
      <c r="A39" s="124"/>
      <c r="B39" s="129"/>
      <c r="C39" s="126"/>
      <c r="D39" s="126"/>
      <c r="E39" s="126"/>
      <c r="F39" s="106"/>
      <c r="G39" s="107"/>
      <c r="H39" s="107"/>
      <c r="I39" s="107"/>
      <c r="J39" s="107"/>
      <c r="K39" s="107"/>
      <c r="L39" s="107"/>
      <c r="M39" s="107"/>
      <c r="N39" s="107"/>
      <c r="O39" s="108"/>
      <c r="P39" s="107"/>
      <c r="Q39" s="65">
        <f>SUM(F39:P39)</f>
        <v>0</v>
      </c>
      <c r="R39" s="107"/>
      <c r="S39" s="107"/>
      <c r="T39" s="107"/>
      <c r="U39" s="107"/>
      <c r="V39" s="107"/>
      <c r="W39" s="107"/>
      <c r="X39" s="108"/>
      <c r="Y39" s="107"/>
      <c r="Z39" s="107"/>
      <c r="AA39" s="107"/>
      <c r="AB39" s="107"/>
      <c r="AC39" s="65">
        <f>SUM(R39:AB39)</f>
        <v>0</v>
      </c>
      <c r="AD39" s="107"/>
      <c r="AE39" s="108"/>
      <c r="AF39" s="107"/>
      <c r="AG39" s="107"/>
      <c r="AH39" s="107"/>
      <c r="AI39" s="107"/>
      <c r="AJ39" s="107"/>
      <c r="AK39" s="107"/>
      <c r="AL39" s="107"/>
      <c r="AM39" s="107"/>
      <c r="AN39" s="107"/>
      <c r="AO39" s="107"/>
      <c r="AP39" s="108"/>
      <c r="AQ39" s="65">
        <f>SUM(AD39:AP39)</f>
        <v>0</v>
      </c>
      <c r="AR39" s="107"/>
      <c r="AS39" s="107"/>
      <c r="AT39" s="107"/>
      <c r="AU39" s="107"/>
      <c r="AV39" s="107"/>
      <c r="AW39" s="107"/>
      <c r="AX39" s="107"/>
      <c r="AY39" s="107"/>
      <c r="AZ39" s="107"/>
      <c r="BA39" s="107"/>
      <c r="BB39" s="65">
        <f>SUM(AR39:BA39)</f>
        <v>0</v>
      </c>
      <c r="BC39" s="217"/>
      <c r="BD39" s="8">
        <f t="shared" ref="BD39:BD43" si="8">SUM(Q39+AC39+AQ39+BB39)</f>
        <v>0</v>
      </c>
      <c r="BE39" s="82"/>
      <c r="BF39" s="11"/>
    </row>
    <row r="40" spans="1:58" s="1" customFormat="1" x14ac:dyDescent="0.2">
      <c r="A40" s="124"/>
      <c r="B40" s="129"/>
      <c r="C40" s="126"/>
      <c r="D40" s="126"/>
      <c r="E40" s="126"/>
      <c r="F40" s="106"/>
      <c r="G40" s="107"/>
      <c r="H40" s="107"/>
      <c r="I40" s="107"/>
      <c r="J40" s="107"/>
      <c r="K40" s="107"/>
      <c r="L40" s="107"/>
      <c r="M40" s="107"/>
      <c r="N40" s="107"/>
      <c r="O40" s="108"/>
      <c r="P40" s="107"/>
      <c r="Q40" s="65">
        <f>SUM(F40:P40)</f>
        <v>0</v>
      </c>
      <c r="R40" s="107"/>
      <c r="S40" s="107"/>
      <c r="T40" s="107"/>
      <c r="U40" s="107"/>
      <c r="V40" s="107"/>
      <c r="W40" s="107"/>
      <c r="X40" s="108"/>
      <c r="Y40" s="107"/>
      <c r="Z40" s="107"/>
      <c r="AA40" s="107"/>
      <c r="AB40" s="107"/>
      <c r="AC40" s="65">
        <f>SUM(R40:AB40)</f>
        <v>0</v>
      </c>
      <c r="AD40" s="107"/>
      <c r="AE40" s="108"/>
      <c r="AF40" s="107"/>
      <c r="AG40" s="107"/>
      <c r="AH40" s="107"/>
      <c r="AI40" s="107"/>
      <c r="AJ40" s="107"/>
      <c r="AK40" s="107"/>
      <c r="AL40" s="107"/>
      <c r="AM40" s="107"/>
      <c r="AN40" s="107"/>
      <c r="AO40" s="107"/>
      <c r="AP40" s="108"/>
      <c r="AQ40" s="65">
        <f>SUM(AD40:AP40)</f>
        <v>0</v>
      </c>
      <c r="AR40" s="107"/>
      <c r="AS40" s="107"/>
      <c r="AT40" s="107"/>
      <c r="AU40" s="107"/>
      <c r="AV40" s="107"/>
      <c r="AW40" s="107"/>
      <c r="AX40" s="107"/>
      <c r="AY40" s="107"/>
      <c r="AZ40" s="107"/>
      <c r="BA40" s="107"/>
      <c r="BB40" s="65">
        <f>SUM(AR40:BA40)</f>
        <v>0</v>
      </c>
      <c r="BC40" s="217"/>
      <c r="BD40" s="8">
        <f t="shared" si="8"/>
        <v>0</v>
      </c>
      <c r="BE40" s="82"/>
      <c r="BF40" s="11"/>
    </row>
    <row r="41" spans="1:58" s="1" customFormat="1" x14ac:dyDescent="0.2">
      <c r="A41" s="124"/>
      <c r="B41" s="129"/>
      <c r="C41" s="126"/>
      <c r="D41" s="126"/>
      <c r="E41" s="126"/>
      <c r="F41" s="112"/>
      <c r="G41" s="113"/>
      <c r="H41" s="113"/>
      <c r="I41" s="113"/>
      <c r="J41" s="113"/>
      <c r="K41" s="113"/>
      <c r="L41" s="113"/>
      <c r="M41" s="113"/>
      <c r="N41" s="113"/>
      <c r="O41" s="114"/>
      <c r="P41" s="113"/>
      <c r="Q41" s="65">
        <f>SUM(F41:P41)</f>
        <v>0</v>
      </c>
      <c r="R41" s="113"/>
      <c r="S41" s="113"/>
      <c r="T41" s="113"/>
      <c r="U41" s="113"/>
      <c r="V41" s="113"/>
      <c r="W41" s="113"/>
      <c r="X41" s="114"/>
      <c r="Y41" s="113"/>
      <c r="Z41" s="113"/>
      <c r="AA41" s="113"/>
      <c r="AB41" s="113"/>
      <c r="AC41" s="65">
        <f>SUM(R41:AB41)</f>
        <v>0</v>
      </c>
      <c r="AD41" s="113"/>
      <c r="AE41" s="114"/>
      <c r="AF41" s="113"/>
      <c r="AG41" s="113"/>
      <c r="AH41" s="113"/>
      <c r="AI41" s="113"/>
      <c r="AJ41" s="113"/>
      <c r="AK41" s="113"/>
      <c r="AL41" s="113"/>
      <c r="AM41" s="113"/>
      <c r="AN41" s="113"/>
      <c r="AO41" s="113"/>
      <c r="AP41" s="114"/>
      <c r="AQ41" s="65">
        <f>SUM(AD41:AP41)</f>
        <v>0</v>
      </c>
      <c r="AR41" s="113"/>
      <c r="AS41" s="113"/>
      <c r="AT41" s="113"/>
      <c r="AU41" s="113"/>
      <c r="AV41" s="113"/>
      <c r="AW41" s="113"/>
      <c r="AX41" s="113"/>
      <c r="AY41" s="113"/>
      <c r="AZ41" s="113"/>
      <c r="BA41" s="113"/>
      <c r="BB41" s="65">
        <f>SUM(AR41:BA41)</f>
        <v>0</v>
      </c>
      <c r="BC41" s="219"/>
      <c r="BD41" s="8">
        <f t="shared" si="8"/>
        <v>0</v>
      </c>
      <c r="BE41" s="82"/>
      <c r="BF41" s="11"/>
    </row>
    <row r="42" spans="1:58" s="1" customFormat="1" x14ac:dyDescent="0.2">
      <c r="A42" s="124"/>
      <c r="B42" s="129"/>
      <c r="C42" s="126"/>
      <c r="D42" s="126"/>
      <c r="E42" s="126"/>
      <c r="F42" s="112"/>
      <c r="G42" s="113"/>
      <c r="H42" s="113"/>
      <c r="I42" s="113"/>
      <c r="J42" s="113"/>
      <c r="K42" s="113"/>
      <c r="L42" s="113"/>
      <c r="M42" s="113"/>
      <c r="N42" s="113"/>
      <c r="O42" s="114"/>
      <c r="P42" s="113"/>
      <c r="Q42" s="65">
        <f>SUM(F42:P42)</f>
        <v>0</v>
      </c>
      <c r="R42" s="113"/>
      <c r="S42" s="113"/>
      <c r="T42" s="113"/>
      <c r="U42" s="113"/>
      <c r="V42" s="113"/>
      <c r="W42" s="113"/>
      <c r="X42" s="114"/>
      <c r="Y42" s="113"/>
      <c r="Z42" s="113"/>
      <c r="AA42" s="113"/>
      <c r="AB42" s="113"/>
      <c r="AC42" s="65">
        <f>SUM(R42:AB42)</f>
        <v>0</v>
      </c>
      <c r="AD42" s="113"/>
      <c r="AE42" s="114"/>
      <c r="AF42" s="113"/>
      <c r="AG42" s="113"/>
      <c r="AH42" s="113"/>
      <c r="AI42" s="113"/>
      <c r="AJ42" s="113"/>
      <c r="AK42" s="113"/>
      <c r="AL42" s="113"/>
      <c r="AM42" s="113"/>
      <c r="AN42" s="113"/>
      <c r="AO42" s="113"/>
      <c r="AP42" s="114"/>
      <c r="AQ42" s="65">
        <f>SUM(AD42:AP42)</f>
        <v>0</v>
      </c>
      <c r="AR42" s="113"/>
      <c r="AS42" s="113"/>
      <c r="AT42" s="113"/>
      <c r="AU42" s="113"/>
      <c r="AV42" s="113"/>
      <c r="AW42" s="113"/>
      <c r="AX42" s="113"/>
      <c r="AY42" s="113"/>
      <c r="AZ42" s="113"/>
      <c r="BA42" s="113"/>
      <c r="BB42" s="65">
        <f>SUM(AR42:BA42)</f>
        <v>0</v>
      </c>
      <c r="BC42" s="219"/>
      <c r="BD42" s="8">
        <f t="shared" si="8"/>
        <v>0</v>
      </c>
      <c r="BE42" s="82"/>
      <c r="BF42" s="11"/>
    </row>
    <row r="43" spans="1:58" s="1" customFormat="1" x14ac:dyDescent="0.2">
      <c r="A43" s="124"/>
      <c r="B43" s="129"/>
      <c r="C43" s="126"/>
      <c r="D43" s="126"/>
      <c r="E43" s="126"/>
      <c r="F43" s="112"/>
      <c r="G43" s="113"/>
      <c r="H43" s="113"/>
      <c r="I43" s="113"/>
      <c r="J43" s="113"/>
      <c r="K43" s="113"/>
      <c r="L43" s="113"/>
      <c r="M43" s="113"/>
      <c r="N43" s="113"/>
      <c r="O43" s="114"/>
      <c r="P43" s="113"/>
      <c r="Q43" s="65">
        <f>SUM(F43:P43)</f>
        <v>0</v>
      </c>
      <c r="R43" s="113"/>
      <c r="S43" s="113"/>
      <c r="T43" s="113"/>
      <c r="U43" s="113"/>
      <c r="V43" s="113"/>
      <c r="W43" s="113"/>
      <c r="X43" s="114"/>
      <c r="Y43" s="113"/>
      <c r="Z43" s="113"/>
      <c r="AA43" s="113"/>
      <c r="AB43" s="113"/>
      <c r="AC43" s="65">
        <f>SUM(R43:AB43)</f>
        <v>0</v>
      </c>
      <c r="AD43" s="113"/>
      <c r="AE43" s="114"/>
      <c r="AF43" s="113"/>
      <c r="AG43" s="113"/>
      <c r="AH43" s="113"/>
      <c r="AI43" s="113"/>
      <c r="AJ43" s="113"/>
      <c r="AK43" s="113"/>
      <c r="AL43" s="113"/>
      <c r="AM43" s="113"/>
      <c r="AN43" s="113"/>
      <c r="AO43" s="113"/>
      <c r="AP43" s="114"/>
      <c r="AQ43" s="65">
        <f>SUM(AD43:AP43)</f>
        <v>0</v>
      </c>
      <c r="AR43" s="113"/>
      <c r="AS43" s="113"/>
      <c r="AT43" s="113"/>
      <c r="AU43" s="113"/>
      <c r="AV43" s="113"/>
      <c r="AW43" s="113"/>
      <c r="AX43" s="113"/>
      <c r="AY43" s="113"/>
      <c r="AZ43" s="113"/>
      <c r="BA43" s="113"/>
      <c r="BB43" s="65">
        <f>SUM(AR43:BA43)</f>
        <v>0</v>
      </c>
      <c r="BC43" s="219"/>
      <c r="BD43" s="8">
        <f t="shared" si="8"/>
        <v>0</v>
      </c>
      <c r="BE43" s="82"/>
      <c r="BF43" s="11"/>
    </row>
    <row r="44" spans="1:58" s="1" customFormat="1" ht="15.75" thickBot="1" x14ac:dyDescent="0.3">
      <c r="A44" s="436" t="s">
        <v>1</v>
      </c>
      <c r="B44" s="154"/>
      <c r="C44" s="155"/>
      <c r="D44" s="155"/>
      <c r="E44" s="155"/>
      <c r="F44" s="109"/>
      <c r="G44" s="110"/>
      <c r="H44" s="110"/>
      <c r="I44" s="110"/>
      <c r="J44" s="110"/>
      <c r="K44" s="110"/>
      <c r="L44" s="110"/>
      <c r="M44" s="110"/>
      <c r="N44" s="110"/>
      <c r="O44" s="111"/>
      <c r="P44" s="110"/>
      <c r="Q44" s="66">
        <f>SUBTOTAL(9,Q39:Q43)</f>
        <v>0</v>
      </c>
      <c r="R44" s="110"/>
      <c r="S44" s="110"/>
      <c r="T44" s="110"/>
      <c r="U44" s="110"/>
      <c r="V44" s="110"/>
      <c r="W44" s="110"/>
      <c r="X44" s="111"/>
      <c r="Y44" s="110"/>
      <c r="Z44" s="110"/>
      <c r="AA44" s="110"/>
      <c r="AB44" s="110"/>
      <c r="AC44" s="66">
        <f>SUBTOTAL(9,AC39:AC43)</f>
        <v>0</v>
      </c>
      <c r="AD44" s="110"/>
      <c r="AE44" s="111"/>
      <c r="AF44" s="110"/>
      <c r="AG44" s="110"/>
      <c r="AH44" s="110"/>
      <c r="AI44" s="110"/>
      <c r="AJ44" s="110"/>
      <c r="AK44" s="110"/>
      <c r="AL44" s="110"/>
      <c r="AM44" s="110"/>
      <c r="AN44" s="110"/>
      <c r="AO44" s="110"/>
      <c r="AP44" s="111"/>
      <c r="AQ44" s="66">
        <f>SUBTOTAL(9,AQ39:AQ43)</f>
        <v>0</v>
      </c>
      <c r="AR44" s="110"/>
      <c r="AS44" s="110"/>
      <c r="AT44" s="110"/>
      <c r="AU44" s="110"/>
      <c r="AV44" s="110"/>
      <c r="AW44" s="110"/>
      <c r="AX44" s="110"/>
      <c r="AY44" s="110"/>
      <c r="AZ44" s="110"/>
      <c r="BA44" s="110"/>
      <c r="BB44" s="66">
        <f>SUBTOTAL(9,BB39:BB43)</f>
        <v>0</v>
      </c>
      <c r="BC44" s="220"/>
      <c r="BD44" s="10">
        <f>SUBTOTAL(9,BD39:BD43)</f>
        <v>0</v>
      </c>
      <c r="BE44" s="84">
        <f>'totaal BOL niv 4 4 jr'!E23</f>
        <v>0</v>
      </c>
      <c r="BF44" s="11"/>
    </row>
    <row r="45" spans="1:58" s="1" customFormat="1" ht="15" thickTop="1" x14ac:dyDescent="0.2">
      <c r="A45" s="437" t="str">
        <f>'totaal BOL niv 4 4 jr'!B24</f>
        <v>1f BPV-voorbereiding</v>
      </c>
      <c r="B45" s="153"/>
      <c r="C45" s="390"/>
      <c r="D45" s="390"/>
      <c r="E45" s="390"/>
      <c r="F45" s="391"/>
      <c r="G45" s="392"/>
      <c r="H45" s="392"/>
      <c r="I45" s="392"/>
      <c r="J45" s="392"/>
      <c r="K45" s="392"/>
      <c r="L45" s="392"/>
      <c r="M45" s="392"/>
      <c r="N45" s="392"/>
      <c r="O45" s="392"/>
      <c r="P45" s="392"/>
      <c r="Q45" s="443"/>
      <c r="R45" s="392"/>
      <c r="S45" s="392"/>
      <c r="T45" s="392"/>
      <c r="U45" s="392"/>
      <c r="V45" s="392"/>
      <c r="W45" s="392"/>
      <c r="X45" s="392"/>
      <c r="Y45" s="392"/>
      <c r="Z45" s="392"/>
      <c r="AA45" s="392"/>
      <c r="AB45" s="392"/>
      <c r="AC45" s="443"/>
      <c r="AD45" s="392"/>
      <c r="AE45" s="392"/>
      <c r="AF45" s="392"/>
      <c r="AG45" s="392"/>
      <c r="AH45" s="392"/>
      <c r="AI45" s="392"/>
      <c r="AJ45" s="392"/>
      <c r="AK45" s="392"/>
      <c r="AL45" s="392"/>
      <c r="AM45" s="392"/>
      <c r="AN45" s="392"/>
      <c r="AO45" s="392"/>
      <c r="AP45" s="392"/>
      <c r="AQ45" s="443"/>
      <c r="AR45" s="392"/>
      <c r="AS45" s="392"/>
      <c r="AT45" s="392"/>
      <c r="AU45" s="392"/>
      <c r="AV45" s="392"/>
      <c r="AW45" s="392"/>
      <c r="AX45" s="392"/>
      <c r="AY45" s="392"/>
      <c r="AZ45" s="392"/>
      <c r="BA45" s="392"/>
      <c r="BB45" s="443"/>
      <c r="BC45" s="395"/>
      <c r="BD45" s="444" t="s">
        <v>8</v>
      </c>
      <c r="BE45" s="82"/>
      <c r="BF45" s="2"/>
    </row>
    <row r="46" spans="1:58" s="1" customFormat="1" x14ac:dyDescent="0.2">
      <c r="A46" s="124"/>
      <c r="B46" s="129"/>
      <c r="C46" s="126"/>
      <c r="D46" s="126"/>
      <c r="E46" s="126"/>
      <c r="F46" s="106"/>
      <c r="G46" s="107"/>
      <c r="H46" s="107"/>
      <c r="I46" s="107"/>
      <c r="J46" s="107"/>
      <c r="K46" s="107"/>
      <c r="L46" s="107"/>
      <c r="M46" s="107"/>
      <c r="N46" s="107"/>
      <c r="O46" s="108"/>
      <c r="P46" s="107"/>
      <c r="Q46" s="65">
        <f>SUM(F46:P46)</f>
        <v>0</v>
      </c>
      <c r="R46" s="107"/>
      <c r="S46" s="107"/>
      <c r="T46" s="107"/>
      <c r="U46" s="107"/>
      <c r="V46" s="107"/>
      <c r="W46" s="107"/>
      <c r="X46" s="108"/>
      <c r="Y46" s="107"/>
      <c r="Z46" s="107"/>
      <c r="AA46" s="107"/>
      <c r="AB46" s="107"/>
      <c r="AC46" s="65">
        <f>SUM(R46:AB46)</f>
        <v>0</v>
      </c>
      <c r="AD46" s="107"/>
      <c r="AE46" s="108"/>
      <c r="AF46" s="107"/>
      <c r="AG46" s="107"/>
      <c r="AH46" s="107"/>
      <c r="AI46" s="107"/>
      <c r="AJ46" s="107"/>
      <c r="AK46" s="107"/>
      <c r="AL46" s="107"/>
      <c r="AM46" s="107"/>
      <c r="AN46" s="107"/>
      <c r="AO46" s="107"/>
      <c r="AP46" s="108"/>
      <c r="AQ46" s="65">
        <f>SUM(AD46:AP46)</f>
        <v>0</v>
      </c>
      <c r="AR46" s="107"/>
      <c r="AS46" s="107"/>
      <c r="AT46" s="107"/>
      <c r="AU46" s="107"/>
      <c r="AV46" s="107"/>
      <c r="AW46" s="107"/>
      <c r="AX46" s="107"/>
      <c r="AY46" s="107"/>
      <c r="AZ46" s="107"/>
      <c r="BA46" s="107"/>
      <c r="BB46" s="65">
        <f>SUM(AR46:BA46)</f>
        <v>0</v>
      </c>
      <c r="BC46" s="217"/>
      <c r="BD46" s="8">
        <f t="shared" ref="BD46:BD50" si="9">SUM(Q46+AC46+AQ46+BB46)</f>
        <v>0</v>
      </c>
      <c r="BE46" s="82"/>
      <c r="BF46" s="11"/>
    </row>
    <row r="47" spans="1:58" s="1" customFormat="1" x14ac:dyDescent="0.2">
      <c r="A47" s="124"/>
      <c r="B47" s="129"/>
      <c r="C47" s="126"/>
      <c r="D47" s="126"/>
      <c r="E47" s="126"/>
      <c r="F47" s="106"/>
      <c r="G47" s="107"/>
      <c r="H47" s="107"/>
      <c r="I47" s="107"/>
      <c r="J47" s="107"/>
      <c r="K47" s="107"/>
      <c r="L47" s="107"/>
      <c r="M47" s="107"/>
      <c r="N47" s="107"/>
      <c r="O47" s="108"/>
      <c r="P47" s="107"/>
      <c r="Q47" s="65">
        <f>SUM(F47:P47)</f>
        <v>0</v>
      </c>
      <c r="R47" s="107"/>
      <c r="S47" s="107"/>
      <c r="T47" s="107"/>
      <c r="U47" s="107"/>
      <c r="V47" s="107"/>
      <c r="W47" s="107"/>
      <c r="X47" s="108"/>
      <c r="Y47" s="107"/>
      <c r="Z47" s="107"/>
      <c r="AA47" s="107"/>
      <c r="AB47" s="107"/>
      <c r="AC47" s="65">
        <f>SUM(R47:AB47)</f>
        <v>0</v>
      </c>
      <c r="AD47" s="107"/>
      <c r="AE47" s="108"/>
      <c r="AF47" s="107"/>
      <c r="AG47" s="107"/>
      <c r="AH47" s="107"/>
      <c r="AI47" s="107"/>
      <c r="AJ47" s="107"/>
      <c r="AK47" s="107"/>
      <c r="AL47" s="107"/>
      <c r="AM47" s="107"/>
      <c r="AN47" s="107"/>
      <c r="AO47" s="107"/>
      <c r="AP47" s="108"/>
      <c r="AQ47" s="65">
        <f>SUM(AD47:AP47)</f>
        <v>0</v>
      </c>
      <c r="AR47" s="107"/>
      <c r="AS47" s="107"/>
      <c r="AT47" s="107"/>
      <c r="AU47" s="107"/>
      <c r="AV47" s="107"/>
      <c r="AW47" s="107"/>
      <c r="AX47" s="107"/>
      <c r="AY47" s="107"/>
      <c r="AZ47" s="107"/>
      <c r="BA47" s="107"/>
      <c r="BB47" s="65">
        <f>SUM(AR47:BA47)</f>
        <v>0</v>
      </c>
      <c r="BC47" s="217"/>
      <c r="BD47" s="8">
        <f t="shared" si="9"/>
        <v>0</v>
      </c>
      <c r="BE47" s="82"/>
      <c r="BF47" s="11"/>
    </row>
    <row r="48" spans="1:58" s="1" customFormat="1" x14ac:dyDescent="0.2">
      <c r="A48" s="124"/>
      <c r="B48" s="129"/>
      <c r="C48" s="126"/>
      <c r="D48" s="126"/>
      <c r="E48" s="126"/>
      <c r="F48" s="112"/>
      <c r="G48" s="113"/>
      <c r="H48" s="113"/>
      <c r="I48" s="113"/>
      <c r="J48" s="113"/>
      <c r="K48" s="113"/>
      <c r="L48" s="113"/>
      <c r="M48" s="113"/>
      <c r="N48" s="113"/>
      <c r="O48" s="114"/>
      <c r="P48" s="113"/>
      <c r="Q48" s="65">
        <f>SUM(F48:P48)</f>
        <v>0</v>
      </c>
      <c r="R48" s="113"/>
      <c r="S48" s="113"/>
      <c r="T48" s="113"/>
      <c r="U48" s="113"/>
      <c r="V48" s="113"/>
      <c r="W48" s="113"/>
      <c r="X48" s="114"/>
      <c r="Y48" s="113"/>
      <c r="Z48" s="113"/>
      <c r="AA48" s="113"/>
      <c r="AB48" s="113"/>
      <c r="AC48" s="65">
        <f>SUM(R48:AB48)</f>
        <v>0</v>
      </c>
      <c r="AD48" s="113"/>
      <c r="AE48" s="114"/>
      <c r="AF48" s="113"/>
      <c r="AG48" s="113"/>
      <c r="AH48" s="113"/>
      <c r="AI48" s="113"/>
      <c r="AJ48" s="113"/>
      <c r="AK48" s="113"/>
      <c r="AL48" s="113"/>
      <c r="AM48" s="113"/>
      <c r="AN48" s="113"/>
      <c r="AO48" s="113"/>
      <c r="AP48" s="114"/>
      <c r="AQ48" s="65">
        <f>SUM(AD48:AP48)</f>
        <v>0</v>
      </c>
      <c r="AR48" s="113"/>
      <c r="AS48" s="113"/>
      <c r="AT48" s="113"/>
      <c r="AU48" s="113"/>
      <c r="AV48" s="113"/>
      <c r="AW48" s="113"/>
      <c r="AX48" s="113"/>
      <c r="AY48" s="113"/>
      <c r="AZ48" s="113"/>
      <c r="BA48" s="113"/>
      <c r="BB48" s="65">
        <f>SUM(AR48:BA48)</f>
        <v>0</v>
      </c>
      <c r="BC48" s="219"/>
      <c r="BD48" s="8">
        <f t="shared" si="9"/>
        <v>0</v>
      </c>
      <c r="BE48" s="82"/>
      <c r="BF48" s="11"/>
    </row>
    <row r="49" spans="1:58" s="1" customFormat="1" x14ac:dyDescent="0.2">
      <c r="A49" s="124"/>
      <c r="B49" s="129"/>
      <c r="C49" s="126"/>
      <c r="D49" s="126"/>
      <c r="E49" s="126"/>
      <c r="F49" s="112"/>
      <c r="G49" s="113"/>
      <c r="H49" s="113"/>
      <c r="I49" s="113"/>
      <c r="J49" s="113"/>
      <c r="K49" s="113"/>
      <c r="L49" s="113"/>
      <c r="M49" s="113"/>
      <c r="N49" s="113"/>
      <c r="O49" s="114"/>
      <c r="P49" s="113"/>
      <c r="Q49" s="65">
        <f>SUM(F49:P49)</f>
        <v>0</v>
      </c>
      <c r="R49" s="113"/>
      <c r="S49" s="113"/>
      <c r="T49" s="113"/>
      <c r="U49" s="113"/>
      <c r="V49" s="113"/>
      <c r="W49" s="113"/>
      <c r="X49" s="114"/>
      <c r="Y49" s="113"/>
      <c r="Z49" s="113"/>
      <c r="AA49" s="113"/>
      <c r="AB49" s="113"/>
      <c r="AC49" s="65">
        <f>SUM(R49:AB49)</f>
        <v>0</v>
      </c>
      <c r="AD49" s="113"/>
      <c r="AE49" s="114"/>
      <c r="AF49" s="113"/>
      <c r="AG49" s="113"/>
      <c r="AH49" s="113"/>
      <c r="AI49" s="113"/>
      <c r="AJ49" s="113"/>
      <c r="AK49" s="113"/>
      <c r="AL49" s="113"/>
      <c r="AM49" s="113"/>
      <c r="AN49" s="113"/>
      <c r="AO49" s="113"/>
      <c r="AP49" s="114"/>
      <c r="AQ49" s="65">
        <f>SUM(AD49:AP49)</f>
        <v>0</v>
      </c>
      <c r="AR49" s="113"/>
      <c r="AS49" s="113"/>
      <c r="AT49" s="113"/>
      <c r="AU49" s="113"/>
      <c r="AV49" s="113"/>
      <c r="AW49" s="113"/>
      <c r="AX49" s="113"/>
      <c r="AY49" s="113"/>
      <c r="AZ49" s="113"/>
      <c r="BA49" s="113"/>
      <c r="BB49" s="65">
        <f>SUM(AR49:BA49)</f>
        <v>0</v>
      </c>
      <c r="BC49" s="219"/>
      <c r="BD49" s="8">
        <f t="shared" si="9"/>
        <v>0</v>
      </c>
      <c r="BE49" s="82"/>
      <c r="BF49" s="11"/>
    </row>
    <row r="50" spans="1:58" s="1" customFormat="1" x14ac:dyDescent="0.2">
      <c r="A50" s="124"/>
      <c r="B50" s="129"/>
      <c r="C50" s="126"/>
      <c r="D50" s="126"/>
      <c r="E50" s="126"/>
      <c r="F50" s="112"/>
      <c r="G50" s="113"/>
      <c r="H50" s="113"/>
      <c r="I50" s="113"/>
      <c r="J50" s="113"/>
      <c r="K50" s="113"/>
      <c r="L50" s="113"/>
      <c r="M50" s="113"/>
      <c r="N50" s="113"/>
      <c r="O50" s="114"/>
      <c r="P50" s="113"/>
      <c r="Q50" s="65">
        <f>SUM(F50:P50)</f>
        <v>0</v>
      </c>
      <c r="R50" s="113"/>
      <c r="S50" s="113"/>
      <c r="T50" s="113"/>
      <c r="U50" s="113"/>
      <c r="V50" s="113"/>
      <c r="W50" s="113"/>
      <c r="X50" s="114"/>
      <c r="Y50" s="113"/>
      <c r="Z50" s="113"/>
      <c r="AA50" s="113"/>
      <c r="AB50" s="113"/>
      <c r="AC50" s="65">
        <f>SUM(R50:AB50)</f>
        <v>0</v>
      </c>
      <c r="AD50" s="113"/>
      <c r="AE50" s="114"/>
      <c r="AF50" s="113"/>
      <c r="AG50" s="113"/>
      <c r="AH50" s="113"/>
      <c r="AI50" s="113"/>
      <c r="AJ50" s="113"/>
      <c r="AK50" s="113"/>
      <c r="AL50" s="113"/>
      <c r="AM50" s="113"/>
      <c r="AN50" s="113"/>
      <c r="AO50" s="113"/>
      <c r="AP50" s="114"/>
      <c r="AQ50" s="65">
        <f>SUM(AD50:AP50)</f>
        <v>0</v>
      </c>
      <c r="AR50" s="113"/>
      <c r="AS50" s="113"/>
      <c r="AT50" s="113"/>
      <c r="AU50" s="113"/>
      <c r="AV50" s="113"/>
      <c r="AW50" s="113"/>
      <c r="AX50" s="113"/>
      <c r="AY50" s="113"/>
      <c r="AZ50" s="113"/>
      <c r="BA50" s="113"/>
      <c r="BB50" s="65">
        <f>SUM(AR50:BA50)</f>
        <v>0</v>
      </c>
      <c r="BC50" s="219"/>
      <c r="BD50" s="8">
        <f t="shared" si="9"/>
        <v>0</v>
      </c>
      <c r="BE50" s="82"/>
      <c r="BF50" s="11"/>
    </row>
    <row r="51" spans="1:58" s="1" customFormat="1" ht="15.75" thickBot="1" x14ac:dyDescent="0.3">
      <c r="A51" s="436" t="s">
        <v>1</v>
      </c>
      <c r="B51" s="154"/>
      <c r="C51" s="155"/>
      <c r="D51" s="155"/>
      <c r="E51" s="155"/>
      <c r="F51" s="109"/>
      <c r="G51" s="110"/>
      <c r="H51" s="110"/>
      <c r="I51" s="110"/>
      <c r="J51" s="110"/>
      <c r="K51" s="110"/>
      <c r="L51" s="110"/>
      <c r="M51" s="110"/>
      <c r="N51" s="110"/>
      <c r="O51" s="111"/>
      <c r="P51" s="110"/>
      <c r="Q51" s="66">
        <f>SUBTOTAL(9,Q46:Q50)</f>
        <v>0</v>
      </c>
      <c r="R51" s="110"/>
      <c r="S51" s="110"/>
      <c r="T51" s="110"/>
      <c r="U51" s="110"/>
      <c r="V51" s="110"/>
      <c r="W51" s="110"/>
      <c r="X51" s="111"/>
      <c r="Y51" s="110"/>
      <c r="Z51" s="110"/>
      <c r="AA51" s="110"/>
      <c r="AB51" s="110"/>
      <c r="AC51" s="66">
        <f>SUBTOTAL(9,AC46:AC50)</f>
        <v>0</v>
      </c>
      <c r="AD51" s="110"/>
      <c r="AE51" s="111"/>
      <c r="AF51" s="110"/>
      <c r="AG51" s="110"/>
      <c r="AH51" s="110"/>
      <c r="AI51" s="110"/>
      <c r="AJ51" s="110"/>
      <c r="AK51" s="110"/>
      <c r="AL51" s="110"/>
      <c r="AM51" s="110"/>
      <c r="AN51" s="110"/>
      <c r="AO51" s="110"/>
      <c r="AP51" s="111"/>
      <c r="AQ51" s="66">
        <f>SUBTOTAL(9,AQ46:AQ50)</f>
        <v>0</v>
      </c>
      <c r="AR51" s="110"/>
      <c r="AS51" s="110"/>
      <c r="AT51" s="110"/>
      <c r="AU51" s="110"/>
      <c r="AV51" s="110"/>
      <c r="AW51" s="110"/>
      <c r="AX51" s="110"/>
      <c r="AY51" s="110"/>
      <c r="AZ51" s="110"/>
      <c r="BA51" s="110"/>
      <c r="BB51" s="66">
        <f>SUBTOTAL(9,BB46:BB50)</f>
        <v>0</v>
      </c>
      <c r="BC51" s="220"/>
      <c r="BD51" s="10">
        <f>SUBTOTAL(9,BD46:BD50)</f>
        <v>0</v>
      </c>
      <c r="BE51" s="84">
        <f>'totaal BOL niv 4 4 jr'!E24</f>
        <v>0</v>
      </c>
      <c r="BF51" s="11"/>
    </row>
    <row r="52" spans="1:58" s="1" customFormat="1" ht="15" thickTop="1" x14ac:dyDescent="0.2">
      <c r="A52" s="437" t="str">
        <f>'totaal BOL niv 4 4 jr'!B25</f>
        <v>1g Business Practice</v>
      </c>
      <c r="B52" s="153"/>
      <c r="C52" s="390"/>
      <c r="D52" s="390"/>
      <c r="E52" s="390"/>
      <c r="F52" s="391"/>
      <c r="G52" s="392"/>
      <c r="H52" s="392"/>
      <c r="I52" s="392"/>
      <c r="J52" s="392"/>
      <c r="K52" s="392"/>
      <c r="L52" s="392"/>
      <c r="M52" s="392"/>
      <c r="N52" s="392"/>
      <c r="O52" s="392"/>
      <c r="P52" s="392"/>
      <c r="Q52" s="443"/>
      <c r="R52" s="392"/>
      <c r="S52" s="392"/>
      <c r="T52" s="392"/>
      <c r="U52" s="392"/>
      <c r="V52" s="392"/>
      <c r="W52" s="392"/>
      <c r="X52" s="392"/>
      <c r="Y52" s="392"/>
      <c r="Z52" s="392"/>
      <c r="AA52" s="392"/>
      <c r="AB52" s="392"/>
      <c r="AC52" s="443"/>
      <c r="AD52" s="392"/>
      <c r="AE52" s="392"/>
      <c r="AF52" s="392"/>
      <c r="AG52" s="392"/>
      <c r="AH52" s="392"/>
      <c r="AI52" s="392"/>
      <c r="AJ52" s="392"/>
      <c r="AK52" s="392"/>
      <c r="AL52" s="392"/>
      <c r="AM52" s="392"/>
      <c r="AN52" s="392"/>
      <c r="AO52" s="392"/>
      <c r="AP52" s="392"/>
      <c r="AQ52" s="443"/>
      <c r="AR52" s="392"/>
      <c r="AS52" s="392"/>
      <c r="AT52" s="392"/>
      <c r="AU52" s="392"/>
      <c r="AV52" s="392"/>
      <c r="AW52" s="392"/>
      <c r="AX52" s="392"/>
      <c r="AY52" s="392"/>
      <c r="AZ52" s="392"/>
      <c r="BA52" s="392"/>
      <c r="BB52" s="443"/>
      <c r="BC52" s="395"/>
      <c r="BD52" s="444" t="s">
        <v>8</v>
      </c>
      <c r="BE52" s="82"/>
      <c r="BF52" s="2"/>
    </row>
    <row r="53" spans="1:58" s="1" customFormat="1" x14ac:dyDescent="0.2">
      <c r="A53" s="124"/>
      <c r="B53" s="129"/>
      <c r="C53" s="126"/>
      <c r="D53" s="126"/>
      <c r="E53" s="126"/>
      <c r="F53" s="106"/>
      <c r="G53" s="107"/>
      <c r="H53" s="107"/>
      <c r="I53" s="107"/>
      <c r="J53" s="107"/>
      <c r="K53" s="107"/>
      <c r="L53" s="107"/>
      <c r="M53" s="107"/>
      <c r="N53" s="107"/>
      <c r="O53" s="108"/>
      <c r="P53" s="107"/>
      <c r="Q53" s="65">
        <f>SUM(F53:P53)</f>
        <v>0</v>
      </c>
      <c r="R53" s="107"/>
      <c r="S53" s="107"/>
      <c r="T53" s="107"/>
      <c r="U53" s="107"/>
      <c r="V53" s="107"/>
      <c r="W53" s="107"/>
      <c r="X53" s="108"/>
      <c r="Y53" s="107"/>
      <c r="Z53" s="107"/>
      <c r="AA53" s="107"/>
      <c r="AB53" s="107"/>
      <c r="AC53" s="65">
        <f>SUM(R53:AB53)</f>
        <v>0</v>
      </c>
      <c r="AD53" s="107"/>
      <c r="AE53" s="108"/>
      <c r="AF53" s="107"/>
      <c r="AG53" s="107"/>
      <c r="AH53" s="107"/>
      <c r="AI53" s="107"/>
      <c r="AJ53" s="107"/>
      <c r="AK53" s="107"/>
      <c r="AL53" s="107"/>
      <c r="AM53" s="107"/>
      <c r="AN53" s="107"/>
      <c r="AO53" s="107"/>
      <c r="AP53" s="108"/>
      <c r="AQ53" s="65">
        <f>SUM(AD53:AP53)</f>
        <v>0</v>
      </c>
      <c r="AR53" s="107"/>
      <c r="AS53" s="107"/>
      <c r="AT53" s="107"/>
      <c r="AU53" s="107"/>
      <c r="AV53" s="107"/>
      <c r="AW53" s="107"/>
      <c r="AX53" s="107"/>
      <c r="AY53" s="107"/>
      <c r="AZ53" s="107"/>
      <c r="BA53" s="107"/>
      <c r="BB53" s="65">
        <f>SUM(AR53:BA53)</f>
        <v>0</v>
      </c>
      <c r="BC53" s="217"/>
      <c r="BD53" s="8">
        <f t="shared" ref="BD53:BD57" si="10">SUM(Q53+AC53+AQ53+BB53)</f>
        <v>0</v>
      </c>
      <c r="BE53" s="82"/>
      <c r="BF53" s="11"/>
    </row>
    <row r="54" spans="1:58" s="1" customFormat="1" x14ac:dyDescent="0.2">
      <c r="A54" s="124"/>
      <c r="B54" s="129"/>
      <c r="C54" s="126"/>
      <c r="D54" s="126"/>
      <c r="E54" s="126"/>
      <c r="F54" s="106"/>
      <c r="G54" s="107"/>
      <c r="H54" s="107"/>
      <c r="I54" s="107"/>
      <c r="J54" s="107"/>
      <c r="K54" s="107"/>
      <c r="L54" s="107"/>
      <c r="M54" s="107"/>
      <c r="N54" s="107"/>
      <c r="O54" s="108"/>
      <c r="P54" s="107"/>
      <c r="Q54" s="65">
        <f>SUM(F54:P54)</f>
        <v>0</v>
      </c>
      <c r="R54" s="107"/>
      <c r="S54" s="107"/>
      <c r="T54" s="107"/>
      <c r="U54" s="107"/>
      <c r="V54" s="107"/>
      <c r="W54" s="107"/>
      <c r="X54" s="108"/>
      <c r="Y54" s="107"/>
      <c r="Z54" s="107"/>
      <c r="AA54" s="107"/>
      <c r="AB54" s="107"/>
      <c r="AC54" s="65">
        <f>SUM(R54:AB54)</f>
        <v>0</v>
      </c>
      <c r="AD54" s="107"/>
      <c r="AE54" s="108"/>
      <c r="AF54" s="107"/>
      <c r="AG54" s="107"/>
      <c r="AH54" s="107"/>
      <c r="AI54" s="107"/>
      <c r="AJ54" s="107"/>
      <c r="AK54" s="107"/>
      <c r="AL54" s="107"/>
      <c r="AM54" s="107"/>
      <c r="AN54" s="107"/>
      <c r="AO54" s="107"/>
      <c r="AP54" s="108"/>
      <c r="AQ54" s="65">
        <f>SUM(AD54:AP54)</f>
        <v>0</v>
      </c>
      <c r="AR54" s="107"/>
      <c r="AS54" s="107"/>
      <c r="AT54" s="107"/>
      <c r="AU54" s="107"/>
      <c r="AV54" s="107"/>
      <c r="AW54" s="107"/>
      <c r="AX54" s="107"/>
      <c r="AY54" s="107"/>
      <c r="AZ54" s="107"/>
      <c r="BA54" s="107"/>
      <c r="BB54" s="65">
        <f>SUM(AR54:BA54)</f>
        <v>0</v>
      </c>
      <c r="BC54" s="217"/>
      <c r="BD54" s="8">
        <f t="shared" si="10"/>
        <v>0</v>
      </c>
      <c r="BE54" s="82"/>
      <c r="BF54" s="11"/>
    </row>
    <row r="55" spans="1:58" s="1" customFormat="1" x14ac:dyDescent="0.2">
      <c r="A55" s="124"/>
      <c r="B55" s="129"/>
      <c r="C55" s="126"/>
      <c r="D55" s="126"/>
      <c r="E55" s="126"/>
      <c r="F55" s="112"/>
      <c r="G55" s="113"/>
      <c r="H55" s="113"/>
      <c r="I55" s="113"/>
      <c r="J55" s="113"/>
      <c r="K55" s="113"/>
      <c r="L55" s="113"/>
      <c r="M55" s="113"/>
      <c r="N55" s="113"/>
      <c r="O55" s="114"/>
      <c r="P55" s="113"/>
      <c r="Q55" s="65">
        <f>SUM(F55:P55)</f>
        <v>0</v>
      </c>
      <c r="R55" s="113"/>
      <c r="S55" s="113"/>
      <c r="T55" s="113"/>
      <c r="U55" s="113"/>
      <c r="V55" s="113"/>
      <c r="W55" s="113"/>
      <c r="X55" s="114"/>
      <c r="Y55" s="113"/>
      <c r="Z55" s="113"/>
      <c r="AA55" s="113"/>
      <c r="AB55" s="113"/>
      <c r="AC55" s="65">
        <f>SUM(R55:AB55)</f>
        <v>0</v>
      </c>
      <c r="AD55" s="113"/>
      <c r="AE55" s="114"/>
      <c r="AF55" s="113"/>
      <c r="AG55" s="113"/>
      <c r="AH55" s="113"/>
      <c r="AI55" s="113"/>
      <c r="AJ55" s="113"/>
      <c r="AK55" s="113"/>
      <c r="AL55" s="113"/>
      <c r="AM55" s="113"/>
      <c r="AN55" s="113"/>
      <c r="AO55" s="113"/>
      <c r="AP55" s="114"/>
      <c r="AQ55" s="65">
        <f>SUM(AD55:AP55)</f>
        <v>0</v>
      </c>
      <c r="AR55" s="113"/>
      <c r="AS55" s="113"/>
      <c r="AT55" s="113"/>
      <c r="AU55" s="113"/>
      <c r="AV55" s="113"/>
      <c r="AW55" s="113"/>
      <c r="AX55" s="113"/>
      <c r="AY55" s="113"/>
      <c r="AZ55" s="113"/>
      <c r="BA55" s="113"/>
      <c r="BB55" s="65">
        <f>SUM(AR55:BA55)</f>
        <v>0</v>
      </c>
      <c r="BC55" s="219"/>
      <c r="BD55" s="8">
        <f t="shared" si="10"/>
        <v>0</v>
      </c>
      <c r="BE55" s="82"/>
      <c r="BF55" s="11"/>
    </row>
    <row r="56" spans="1:58" s="1" customFormat="1" x14ac:dyDescent="0.2">
      <c r="A56" s="124"/>
      <c r="B56" s="129"/>
      <c r="C56" s="126"/>
      <c r="D56" s="126"/>
      <c r="E56" s="126"/>
      <c r="F56" s="112"/>
      <c r="G56" s="113"/>
      <c r="H56" s="113"/>
      <c r="I56" s="113"/>
      <c r="J56" s="113"/>
      <c r="K56" s="113"/>
      <c r="L56" s="113"/>
      <c r="M56" s="113"/>
      <c r="N56" s="113"/>
      <c r="O56" s="114"/>
      <c r="P56" s="113"/>
      <c r="Q56" s="65">
        <f>SUM(F56:P56)</f>
        <v>0</v>
      </c>
      <c r="R56" s="113"/>
      <c r="S56" s="113"/>
      <c r="T56" s="113"/>
      <c r="U56" s="113"/>
      <c r="V56" s="113"/>
      <c r="W56" s="113"/>
      <c r="X56" s="114"/>
      <c r="Y56" s="113"/>
      <c r="Z56" s="113"/>
      <c r="AA56" s="113"/>
      <c r="AB56" s="113"/>
      <c r="AC56" s="65">
        <f>SUM(R56:AB56)</f>
        <v>0</v>
      </c>
      <c r="AD56" s="113"/>
      <c r="AE56" s="114"/>
      <c r="AF56" s="113"/>
      <c r="AG56" s="113"/>
      <c r="AH56" s="113"/>
      <c r="AI56" s="113"/>
      <c r="AJ56" s="113"/>
      <c r="AK56" s="113"/>
      <c r="AL56" s="113"/>
      <c r="AM56" s="113"/>
      <c r="AN56" s="113"/>
      <c r="AO56" s="113"/>
      <c r="AP56" s="114"/>
      <c r="AQ56" s="65">
        <f>SUM(AD56:AP56)</f>
        <v>0</v>
      </c>
      <c r="AR56" s="113"/>
      <c r="AS56" s="113"/>
      <c r="AT56" s="113"/>
      <c r="AU56" s="113"/>
      <c r="AV56" s="113"/>
      <c r="AW56" s="113"/>
      <c r="AX56" s="113"/>
      <c r="AY56" s="113"/>
      <c r="AZ56" s="113"/>
      <c r="BA56" s="113"/>
      <c r="BB56" s="65">
        <f>SUM(AR56:BA56)</f>
        <v>0</v>
      </c>
      <c r="BC56" s="219"/>
      <c r="BD56" s="8">
        <f t="shared" si="10"/>
        <v>0</v>
      </c>
      <c r="BE56" s="82"/>
      <c r="BF56" s="11"/>
    </row>
    <row r="57" spans="1:58" s="1" customFormat="1" x14ac:dyDescent="0.2">
      <c r="A57" s="124"/>
      <c r="B57" s="129"/>
      <c r="C57" s="126"/>
      <c r="D57" s="126"/>
      <c r="E57" s="126"/>
      <c r="F57" s="112"/>
      <c r="G57" s="113"/>
      <c r="H57" s="113"/>
      <c r="I57" s="113"/>
      <c r="J57" s="113"/>
      <c r="K57" s="113"/>
      <c r="L57" s="113"/>
      <c r="M57" s="113"/>
      <c r="N57" s="113"/>
      <c r="O57" s="114"/>
      <c r="P57" s="113"/>
      <c r="Q57" s="65">
        <f>SUM(F57:P57)</f>
        <v>0</v>
      </c>
      <c r="R57" s="113"/>
      <c r="S57" s="113"/>
      <c r="T57" s="113"/>
      <c r="U57" s="113"/>
      <c r="V57" s="113"/>
      <c r="W57" s="113"/>
      <c r="X57" s="114"/>
      <c r="Y57" s="113"/>
      <c r="Z57" s="113"/>
      <c r="AA57" s="113"/>
      <c r="AB57" s="113"/>
      <c r="AC57" s="65">
        <f>SUM(R57:AB57)</f>
        <v>0</v>
      </c>
      <c r="AD57" s="113"/>
      <c r="AE57" s="114"/>
      <c r="AF57" s="113"/>
      <c r="AG57" s="113"/>
      <c r="AH57" s="113"/>
      <c r="AI57" s="113"/>
      <c r="AJ57" s="113"/>
      <c r="AK57" s="113"/>
      <c r="AL57" s="113"/>
      <c r="AM57" s="113"/>
      <c r="AN57" s="113"/>
      <c r="AO57" s="113"/>
      <c r="AP57" s="114"/>
      <c r="AQ57" s="65">
        <f>SUM(AD57:AP57)</f>
        <v>0</v>
      </c>
      <c r="AR57" s="113"/>
      <c r="AS57" s="113"/>
      <c r="AT57" s="113"/>
      <c r="AU57" s="113"/>
      <c r="AV57" s="113"/>
      <c r="AW57" s="113"/>
      <c r="AX57" s="113"/>
      <c r="AY57" s="113"/>
      <c r="AZ57" s="113"/>
      <c r="BA57" s="113"/>
      <c r="BB57" s="65">
        <f>SUM(AR57:BA57)</f>
        <v>0</v>
      </c>
      <c r="BC57" s="219"/>
      <c r="BD57" s="8">
        <f t="shared" si="10"/>
        <v>0</v>
      </c>
      <c r="BE57" s="82"/>
      <c r="BF57" s="11"/>
    </row>
    <row r="58" spans="1:58" s="1" customFormat="1" ht="15.75" thickBot="1" x14ac:dyDescent="0.3">
      <c r="A58" s="436" t="s">
        <v>1</v>
      </c>
      <c r="B58" s="154"/>
      <c r="C58" s="155"/>
      <c r="D58" s="155"/>
      <c r="E58" s="155"/>
      <c r="F58" s="109"/>
      <c r="G58" s="110"/>
      <c r="H58" s="110"/>
      <c r="I58" s="110"/>
      <c r="J58" s="110"/>
      <c r="K58" s="110"/>
      <c r="L58" s="110"/>
      <c r="M58" s="110"/>
      <c r="N58" s="110"/>
      <c r="O58" s="111"/>
      <c r="P58" s="110"/>
      <c r="Q58" s="66">
        <f>SUBTOTAL(9,Q53:Q57)</f>
        <v>0</v>
      </c>
      <c r="R58" s="110"/>
      <c r="S58" s="110"/>
      <c r="T58" s="110"/>
      <c r="U58" s="110"/>
      <c r="V58" s="110"/>
      <c r="W58" s="110"/>
      <c r="X58" s="111"/>
      <c r="Y58" s="110"/>
      <c r="Z58" s="110"/>
      <c r="AA58" s="110"/>
      <c r="AB58" s="110"/>
      <c r="AC58" s="66">
        <f>SUBTOTAL(9,AC53:AC57)</f>
        <v>0</v>
      </c>
      <c r="AD58" s="110"/>
      <c r="AE58" s="111"/>
      <c r="AF58" s="110"/>
      <c r="AG58" s="110"/>
      <c r="AH58" s="110"/>
      <c r="AI58" s="110"/>
      <c r="AJ58" s="110"/>
      <c r="AK58" s="110"/>
      <c r="AL58" s="110"/>
      <c r="AM58" s="110"/>
      <c r="AN58" s="110"/>
      <c r="AO58" s="110"/>
      <c r="AP58" s="111"/>
      <c r="AQ58" s="66">
        <f>SUBTOTAL(9,AQ53:AQ57)</f>
        <v>0</v>
      </c>
      <c r="AR58" s="110"/>
      <c r="AS58" s="110"/>
      <c r="AT58" s="110"/>
      <c r="AU58" s="110"/>
      <c r="AV58" s="110"/>
      <c r="AW58" s="110"/>
      <c r="AX58" s="110"/>
      <c r="AY58" s="110"/>
      <c r="AZ58" s="110"/>
      <c r="BA58" s="110"/>
      <c r="BB58" s="66">
        <f>SUBTOTAL(9,BB53:BB57)</f>
        <v>0</v>
      </c>
      <c r="BC58" s="220"/>
      <c r="BD58" s="10">
        <f>SUBTOTAL(9,BD53:BD57)</f>
        <v>0</v>
      </c>
      <c r="BE58" s="84">
        <f>'totaal BOL niv 4 4 jr'!E25</f>
        <v>0</v>
      </c>
      <c r="BF58" s="11"/>
    </row>
    <row r="59" spans="1:58" s="1" customFormat="1" ht="15" thickTop="1" x14ac:dyDescent="0.2">
      <c r="A59" s="437" t="str">
        <f>'totaal BOL niv 4 4 jr'!B26</f>
        <v>1h Science</v>
      </c>
      <c r="B59" s="153"/>
      <c r="C59" s="390"/>
      <c r="D59" s="390"/>
      <c r="E59" s="390"/>
      <c r="F59" s="391"/>
      <c r="G59" s="392"/>
      <c r="H59" s="392"/>
      <c r="I59" s="392"/>
      <c r="J59" s="392"/>
      <c r="K59" s="392"/>
      <c r="L59" s="392"/>
      <c r="M59" s="392"/>
      <c r="N59" s="392"/>
      <c r="O59" s="392"/>
      <c r="P59" s="392"/>
      <c r="Q59" s="443"/>
      <c r="R59" s="392"/>
      <c r="S59" s="392"/>
      <c r="T59" s="392"/>
      <c r="U59" s="392"/>
      <c r="V59" s="392"/>
      <c r="W59" s="392"/>
      <c r="X59" s="392"/>
      <c r="Y59" s="392"/>
      <c r="Z59" s="392"/>
      <c r="AA59" s="392"/>
      <c r="AB59" s="392"/>
      <c r="AC59" s="443"/>
      <c r="AD59" s="392"/>
      <c r="AE59" s="392"/>
      <c r="AF59" s="392"/>
      <c r="AG59" s="392"/>
      <c r="AH59" s="392"/>
      <c r="AI59" s="392"/>
      <c r="AJ59" s="392"/>
      <c r="AK59" s="392"/>
      <c r="AL59" s="392"/>
      <c r="AM59" s="392"/>
      <c r="AN59" s="392"/>
      <c r="AO59" s="392"/>
      <c r="AP59" s="392"/>
      <c r="AQ59" s="443"/>
      <c r="AR59" s="392"/>
      <c r="AS59" s="392"/>
      <c r="AT59" s="392"/>
      <c r="AU59" s="392"/>
      <c r="AV59" s="392"/>
      <c r="AW59" s="392"/>
      <c r="AX59" s="392"/>
      <c r="AY59" s="392"/>
      <c r="AZ59" s="392"/>
      <c r="BA59" s="392"/>
      <c r="BB59" s="443"/>
      <c r="BC59" s="395"/>
      <c r="BD59" s="444" t="s">
        <v>8</v>
      </c>
      <c r="BE59" s="82"/>
      <c r="BF59" s="2"/>
    </row>
    <row r="60" spans="1:58" s="1" customFormat="1" x14ac:dyDescent="0.2">
      <c r="A60" s="124"/>
      <c r="B60" s="129"/>
      <c r="C60" s="126"/>
      <c r="D60" s="126"/>
      <c r="E60" s="126"/>
      <c r="F60" s="106"/>
      <c r="G60" s="107"/>
      <c r="H60" s="107"/>
      <c r="I60" s="107"/>
      <c r="J60" s="107"/>
      <c r="K60" s="107"/>
      <c r="L60" s="107"/>
      <c r="M60" s="107"/>
      <c r="N60" s="107"/>
      <c r="O60" s="108"/>
      <c r="P60" s="107"/>
      <c r="Q60" s="65">
        <f>SUM(F60:P60)</f>
        <v>0</v>
      </c>
      <c r="R60" s="107"/>
      <c r="S60" s="107"/>
      <c r="T60" s="107"/>
      <c r="U60" s="107"/>
      <c r="V60" s="107"/>
      <c r="W60" s="107"/>
      <c r="X60" s="108"/>
      <c r="Y60" s="107"/>
      <c r="Z60" s="107"/>
      <c r="AA60" s="107"/>
      <c r="AB60" s="107"/>
      <c r="AC60" s="65">
        <f>SUM(R60:AB60)</f>
        <v>0</v>
      </c>
      <c r="AD60" s="107"/>
      <c r="AE60" s="108"/>
      <c r="AF60" s="107"/>
      <c r="AG60" s="107"/>
      <c r="AH60" s="107"/>
      <c r="AI60" s="107"/>
      <c r="AJ60" s="107"/>
      <c r="AK60" s="107"/>
      <c r="AL60" s="107"/>
      <c r="AM60" s="107"/>
      <c r="AN60" s="107"/>
      <c r="AO60" s="107"/>
      <c r="AP60" s="108"/>
      <c r="AQ60" s="65">
        <f>SUM(AD60:AP60)</f>
        <v>0</v>
      </c>
      <c r="AR60" s="107"/>
      <c r="AS60" s="107"/>
      <c r="AT60" s="107"/>
      <c r="AU60" s="107"/>
      <c r="AV60" s="107"/>
      <c r="AW60" s="107"/>
      <c r="AX60" s="107"/>
      <c r="AY60" s="107"/>
      <c r="AZ60" s="107"/>
      <c r="BA60" s="107"/>
      <c r="BB60" s="65">
        <f>SUM(AR60:BA60)</f>
        <v>0</v>
      </c>
      <c r="BC60" s="217"/>
      <c r="BD60" s="8">
        <f t="shared" ref="BD60:BD64" si="11">SUM(Q60+AC60+AQ60+BB60)</f>
        <v>0</v>
      </c>
      <c r="BE60" s="82"/>
      <c r="BF60" s="11"/>
    </row>
    <row r="61" spans="1:58" s="1" customFormat="1" x14ac:dyDescent="0.2">
      <c r="A61" s="124"/>
      <c r="B61" s="129"/>
      <c r="C61" s="126"/>
      <c r="D61" s="126"/>
      <c r="E61" s="126"/>
      <c r="F61" s="106"/>
      <c r="G61" s="107"/>
      <c r="H61" s="107"/>
      <c r="I61" s="107"/>
      <c r="J61" s="107"/>
      <c r="K61" s="107"/>
      <c r="L61" s="107"/>
      <c r="M61" s="107"/>
      <c r="N61" s="107"/>
      <c r="O61" s="108"/>
      <c r="P61" s="107"/>
      <c r="Q61" s="65">
        <f>SUM(F61:P61)</f>
        <v>0</v>
      </c>
      <c r="R61" s="107"/>
      <c r="S61" s="107"/>
      <c r="T61" s="107"/>
      <c r="U61" s="107"/>
      <c r="V61" s="107"/>
      <c r="W61" s="107"/>
      <c r="X61" s="108"/>
      <c r="Y61" s="107"/>
      <c r="Z61" s="107"/>
      <c r="AA61" s="107"/>
      <c r="AB61" s="107"/>
      <c r="AC61" s="65">
        <f>SUM(R61:AB61)</f>
        <v>0</v>
      </c>
      <c r="AD61" s="107"/>
      <c r="AE61" s="108"/>
      <c r="AF61" s="107"/>
      <c r="AG61" s="107"/>
      <c r="AH61" s="107"/>
      <c r="AI61" s="107"/>
      <c r="AJ61" s="107"/>
      <c r="AK61" s="107"/>
      <c r="AL61" s="107"/>
      <c r="AM61" s="107"/>
      <c r="AN61" s="107"/>
      <c r="AO61" s="107"/>
      <c r="AP61" s="108"/>
      <c r="AQ61" s="65">
        <f>SUM(AD61:AP61)</f>
        <v>0</v>
      </c>
      <c r="AR61" s="107"/>
      <c r="AS61" s="107"/>
      <c r="AT61" s="107"/>
      <c r="AU61" s="107"/>
      <c r="AV61" s="107"/>
      <c r="AW61" s="107"/>
      <c r="AX61" s="107"/>
      <c r="AY61" s="107"/>
      <c r="AZ61" s="107"/>
      <c r="BA61" s="107"/>
      <c r="BB61" s="65">
        <f>SUM(AR61:BA61)</f>
        <v>0</v>
      </c>
      <c r="BC61" s="217"/>
      <c r="BD61" s="8">
        <f t="shared" si="11"/>
        <v>0</v>
      </c>
      <c r="BE61" s="82"/>
      <c r="BF61" s="11"/>
    </row>
    <row r="62" spans="1:58" s="1" customFormat="1" x14ac:dyDescent="0.2">
      <c r="A62" s="124"/>
      <c r="B62" s="129"/>
      <c r="C62" s="126"/>
      <c r="D62" s="126"/>
      <c r="E62" s="126"/>
      <c r="F62" s="112"/>
      <c r="G62" s="113"/>
      <c r="H62" s="113"/>
      <c r="I62" s="113"/>
      <c r="J62" s="113"/>
      <c r="K62" s="113"/>
      <c r="L62" s="113"/>
      <c r="M62" s="113"/>
      <c r="N62" s="113"/>
      <c r="O62" s="114"/>
      <c r="P62" s="113"/>
      <c r="Q62" s="65">
        <f>SUM(F62:P62)</f>
        <v>0</v>
      </c>
      <c r="R62" s="113"/>
      <c r="S62" s="113"/>
      <c r="T62" s="113"/>
      <c r="U62" s="113"/>
      <c r="V62" s="113"/>
      <c r="W62" s="113"/>
      <c r="X62" s="114"/>
      <c r="Y62" s="113"/>
      <c r="Z62" s="113"/>
      <c r="AA62" s="113"/>
      <c r="AB62" s="113"/>
      <c r="AC62" s="65">
        <f>SUM(R62:AB62)</f>
        <v>0</v>
      </c>
      <c r="AD62" s="113"/>
      <c r="AE62" s="114"/>
      <c r="AF62" s="113"/>
      <c r="AG62" s="113"/>
      <c r="AH62" s="113"/>
      <c r="AI62" s="113"/>
      <c r="AJ62" s="113"/>
      <c r="AK62" s="113"/>
      <c r="AL62" s="113"/>
      <c r="AM62" s="113"/>
      <c r="AN62" s="113"/>
      <c r="AO62" s="113"/>
      <c r="AP62" s="114"/>
      <c r="AQ62" s="65">
        <f>SUM(AD62:AP62)</f>
        <v>0</v>
      </c>
      <c r="AR62" s="113"/>
      <c r="AS62" s="113"/>
      <c r="AT62" s="113"/>
      <c r="AU62" s="113"/>
      <c r="AV62" s="113"/>
      <c r="AW62" s="113"/>
      <c r="AX62" s="113"/>
      <c r="AY62" s="113"/>
      <c r="AZ62" s="113"/>
      <c r="BA62" s="113"/>
      <c r="BB62" s="65">
        <f>SUM(AR62:BA62)</f>
        <v>0</v>
      </c>
      <c r="BC62" s="219"/>
      <c r="BD62" s="8">
        <f t="shared" si="11"/>
        <v>0</v>
      </c>
      <c r="BE62" s="82"/>
      <c r="BF62" s="11"/>
    </row>
    <row r="63" spans="1:58" s="1" customFormat="1" x14ac:dyDescent="0.2">
      <c r="A63" s="124"/>
      <c r="B63" s="129"/>
      <c r="C63" s="126"/>
      <c r="D63" s="126"/>
      <c r="E63" s="126"/>
      <c r="F63" s="112"/>
      <c r="G63" s="113"/>
      <c r="H63" s="113"/>
      <c r="I63" s="113"/>
      <c r="J63" s="113"/>
      <c r="K63" s="113"/>
      <c r="L63" s="113"/>
      <c r="M63" s="113"/>
      <c r="N63" s="113"/>
      <c r="O63" s="114"/>
      <c r="P63" s="113"/>
      <c r="Q63" s="65">
        <f>SUM(F63:P63)</f>
        <v>0</v>
      </c>
      <c r="R63" s="113"/>
      <c r="S63" s="113"/>
      <c r="T63" s="113"/>
      <c r="U63" s="113"/>
      <c r="V63" s="113"/>
      <c r="W63" s="113"/>
      <c r="X63" s="114"/>
      <c r="Y63" s="113"/>
      <c r="Z63" s="113"/>
      <c r="AA63" s="113"/>
      <c r="AB63" s="113"/>
      <c r="AC63" s="65">
        <f>SUM(R63:AB63)</f>
        <v>0</v>
      </c>
      <c r="AD63" s="113"/>
      <c r="AE63" s="114"/>
      <c r="AF63" s="113"/>
      <c r="AG63" s="113"/>
      <c r="AH63" s="113"/>
      <c r="AI63" s="113"/>
      <c r="AJ63" s="113"/>
      <c r="AK63" s="113"/>
      <c r="AL63" s="113"/>
      <c r="AM63" s="113"/>
      <c r="AN63" s="113"/>
      <c r="AO63" s="113"/>
      <c r="AP63" s="114"/>
      <c r="AQ63" s="65">
        <f>SUM(AD63:AP63)</f>
        <v>0</v>
      </c>
      <c r="AR63" s="113"/>
      <c r="AS63" s="113"/>
      <c r="AT63" s="113"/>
      <c r="AU63" s="113"/>
      <c r="AV63" s="113"/>
      <c r="AW63" s="113"/>
      <c r="AX63" s="113"/>
      <c r="AY63" s="113"/>
      <c r="AZ63" s="113"/>
      <c r="BA63" s="113"/>
      <c r="BB63" s="65">
        <f>SUM(AR63:BA63)</f>
        <v>0</v>
      </c>
      <c r="BC63" s="219"/>
      <c r="BD63" s="8">
        <f t="shared" si="11"/>
        <v>0</v>
      </c>
      <c r="BE63" s="82"/>
      <c r="BF63" s="11"/>
    </row>
    <row r="64" spans="1:58" s="1" customFormat="1" x14ac:dyDescent="0.2">
      <c r="A64" s="124"/>
      <c r="B64" s="129"/>
      <c r="C64" s="126"/>
      <c r="D64" s="126"/>
      <c r="E64" s="126"/>
      <c r="F64" s="112"/>
      <c r="G64" s="113"/>
      <c r="H64" s="113"/>
      <c r="I64" s="113"/>
      <c r="J64" s="113"/>
      <c r="K64" s="113"/>
      <c r="L64" s="113"/>
      <c r="M64" s="113"/>
      <c r="N64" s="113"/>
      <c r="O64" s="114"/>
      <c r="P64" s="113"/>
      <c r="Q64" s="65">
        <f>SUM(F64:P64)</f>
        <v>0</v>
      </c>
      <c r="R64" s="113"/>
      <c r="S64" s="113"/>
      <c r="T64" s="113"/>
      <c r="U64" s="113"/>
      <c r="V64" s="113"/>
      <c r="W64" s="113"/>
      <c r="X64" s="114"/>
      <c r="Y64" s="113"/>
      <c r="Z64" s="113"/>
      <c r="AA64" s="113"/>
      <c r="AB64" s="113"/>
      <c r="AC64" s="65">
        <f>SUM(R64:AB64)</f>
        <v>0</v>
      </c>
      <c r="AD64" s="113"/>
      <c r="AE64" s="114"/>
      <c r="AF64" s="113"/>
      <c r="AG64" s="113"/>
      <c r="AH64" s="113"/>
      <c r="AI64" s="113"/>
      <c r="AJ64" s="113"/>
      <c r="AK64" s="113"/>
      <c r="AL64" s="113"/>
      <c r="AM64" s="113"/>
      <c r="AN64" s="113"/>
      <c r="AO64" s="113"/>
      <c r="AP64" s="114"/>
      <c r="AQ64" s="65">
        <f>SUM(AD64:AP64)</f>
        <v>0</v>
      </c>
      <c r="AR64" s="113"/>
      <c r="AS64" s="113"/>
      <c r="AT64" s="113"/>
      <c r="AU64" s="113"/>
      <c r="AV64" s="113"/>
      <c r="AW64" s="113"/>
      <c r="AX64" s="113"/>
      <c r="AY64" s="113"/>
      <c r="AZ64" s="113"/>
      <c r="BA64" s="113"/>
      <c r="BB64" s="65">
        <f>SUM(AR64:BA64)</f>
        <v>0</v>
      </c>
      <c r="BC64" s="219"/>
      <c r="BD64" s="8">
        <f t="shared" si="11"/>
        <v>0</v>
      </c>
      <c r="BE64" s="82"/>
      <c r="BF64" s="11"/>
    </row>
    <row r="65" spans="1:58" s="1" customFormat="1" ht="15.75" thickBot="1" x14ac:dyDescent="0.3">
      <c r="A65" s="436" t="s">
        <v>1</v>
      </c>
      <c r="B65" s="154"/>
      <c r="C65" s="155"/>
      <c r="D65" s="155"/>
      <c r="E65" s="155"/>
      <c r="F65" s="109"/>
      <c r="G65" s="110"/>
      <c r="H65" s="110"/>
      <c r="I65" s="110"/>
      <c r="J65" s="110"/>
      <c r="K65" s="110"/>
      <c r="L65" s="110"/>
      <c r="M65" s="110"/>
      <c r="N65" s="110"/>
      <c r="O65" s="111"/>
      <c r="P65" s="110"/>
      <c r="Q65" s="66">
        <f>SUBTOTAL(9,Q60:Q64)</f>
        <v>0</v>
      </c>
      <c r="R65" s="110"/>
      <c r="S65" s="110"/>
      <c r="T65" s="110"/>
      <c r="U65" s="110"/>
      <c r="V65" s="110"/>
      <c r="W65" s="110"/>
      <c r="X65" s="111"/>
      <c r="Y65" s="110"/>
      <c r="Z65" s="110"/>
      <c r="AA65" s="110"/>
      <c r="AB65" s="110"/>
      <c r="AC65" s="66">
        <f>SUBTOTAL(9,AC60:AC64)</f>
        <v>0</v>
      </c>
      <c r="AD65" s="110"/>
      <c r="AE65" s="111"/>
      <c r="AF65" s="110"/>
      <c r="AG65" s="110"/>
      <c r="AH65" s="110"/>
      <c r="AI65" s="110"/>
      <c r="AJ65" s="110"/>
      <c r="AK65" s="110"/>
      <c r="AL65" s="110"/>
      <c r="AM65" s="110"/>
      <c r="AN65" s="110"/>
      <c r="AO65" s="110"/>
      <c r="AP65" s="111"/>
      <c r="AQ65" s="66">
        <f>SUBTOTAL(9,AQ60:AQ64)</f>
        <v>0</v>
      </c>
      <c r="AR65" s="110"/>
      <c r="AS65" s="110"/>
      <c r="AT65" s="110"/>
      <c r="AU65" s="110"/>
      <c r="AV65" s="110"/>
      <c r="AW65" s="110"/>
      <c r="AX65" s="110"/>
      <c r="AY65" s="110"/>
      <c r="AZ65" s="110"/>
      <c r="BA65" s="110"/>
      <c r="BB65" s="66">
        <f>SUBTOTAL(9,BB60:BB64)</f>
        <v>0</v>
      </c>
      <c r="BC65" s="220"/>
      <c r="BD65" s="10">
        <f>SUBTOTAL(9,BD60:BD64)</f>
        <v>0</v>
      </c>
      <c r="BE65" s="84">
        <f>'totaal BOL niv 4 4 jr'!E26</f>
        <v>0</v>
      </c>
      <c r="BF65" s="11"/>
    </row>
    <row r="66" spans="1:58" s="1" customFormat="1" ht="15" thickTop="1" x14ac:dyDescent="0.2">
      <c r="A66" s="437" t="str">
        <f>'totaal BOL niv 4 4 jr'!B27</f>
        <v>1i Biologie</v>
      </c>
      <c r="B66" s="153"/>
      <c r="C66" s="390"/>
      <c r="D66" s="390"/>
      <c r="E66" s="390"/>
      <c r="F66" s="391"/>
      <c r="G66" s="392"/>
      <c r="H66" s="392"/>
      <c r="I66" s="392"/>
      <c r="J66" s="392"/>
      <c r="K66" s="392"/>
      <c r="L66" s="392"/>
      <c r="M66" s="392"/>
      <c r="N66" s="392"/>
      <c r="O66" s="392"/>
      <c r="P66" s="392"/>
      <c r="Q66" s="443"/>
      <c r="R66" s="392"/>
      <c r="S66" s="392"/>
      <c r="T66" s="392"/>
      <c r="U66" s="392"/>
      <c r="V66" s="392"/>
      <c r="W66" s="392"/>
      <c r="X66" s="392"/>
      <c r="Y66" s="392"/>
      <c r="Z66" s="392"/>
      <c r="AA66" s="392"/>
      <c r="AB66" s="392"/>
      <c r="AC66" s="443"/>
      <c r="AD66" s="392"/>
      <c r="AE66" s="392"/>
      <c r="AF66" s="392"/>
      <c r="AG66" s="392"/>
      <c r="AH66" s="392"/>
      <c r="AI66" s="392"/>
      <c r="AJ66" s="392"/>
      <c r="AK66" s="392"/>
      <c r="AL66" s="392"/>
      <c r="AM66" s="392"/>
      <c r="AN66" s="392"/>
      <c r="AO66" s="392"/>
      <c r="AP66" s="392"/>
      <c r="AQ66" s="443"/>
      <c r="AR66" s="392"/>
      <c r="AS66" s="392"/>
      <c r="AT66" s="392"/>
      <c r="AU66" s="392"/>
      <c r="AV66" s="392"/>
      <c r="AW66" s="392"/>
      <c r="AX66" s="392"/>
      <c r="AY66" s="392"/>
      <c r="AZ66" s="392"/>
      <c r="BA66" s="392"/>
      <c r="BB66" s="443"/>
      <c r="BC66" s="395"/>
      <c r="BD66" s="444" t="s">
        <v>8</v>
      </c>
      <c r="BE66" s="82"/>
      <c r="BF66" s="2"/>
    </row>
    <row r="67" spans="1:58" s="1" customFormat="1" x14ac:dyDescent="0.2">
      <c r="A67" s="124"/>
      <c r="B67" s="129"/>
      <c r="C67" s="126"/>
      <c r="D67" s="126"/>
      <c r="E67" s="126"/>
      <c r="F67" s="106"/>
      <c r="G67" s="107"/>
      <c r="H67" s="107"/>
      <c r="I67" s="107"/>
      <c r="J67" s="107"/>
      <c r="K67" s="107"/>
      <c r="L67" s="107"/>
      <c r="M67" s="107"/>
      <c r="N67" s="107"/>
      <c r="O67" s="108"/>
      <c r="P67" s="107"/>
      <c r="Q67" s="65">
        <f>SUM(F67:P67)</f>
        <v>0</v>
      </c>
      <c r="R67" s="107"/>
      <c r="S67" s="107"/>
      <c r="T67" s="107"/>
      <c r="U67" s="107"/>
      <c r="V67" s="107"/>
      <c r="W67" s="107"/>
      <c r="X67" s="108"/>
      <c r="Y67" s="107"/>
      <c r="Z67" s="107"/>
      <c r="AA67" s="107"/>
      <c r="AB67" s="107"/>
      <c r="AC67" s="65">
        <f>SUM(R67:AB67)</f>
        <v>0</v>
      </c>
      <c r="AD67" s="107"/>
      <c r="AE67" s="108"/>
      <c r="AF67" s="107"/>
      <c r="AG67" s="107"/>
      <c r="AH67" s="107"/>
      <c r="AI67" s="107"/>
      <c r="AJ67" s="107"/>
      <c r="AK67" s="107"/>
      <c r="AL67" s="107"/>
      <c r="AM67" s="107"/>
      <c r="AN67" s="107"/>
      <c r="AO67" s="107"/>
      <c r="AP67" s="108"/>
      <c r="AQ67" s="65">
        <f>SUM(AD67:AP67)</f>
        <v>0</v>
      </c>
      <c r="AR67" s="107"/>
      <c r="AS67" s="107"/>
      <c r="AT67" s="107"/>
      <c r="AU67" s="107"/>
      <c r="AV67" s="107"/>
      <c r="AW67" s="107"/>
      <c r="AX67" s="107"/>
      <c r="AY67" s="107"/>
      <c r="AZ67" s="107"/>
      <c r="BA67" s="107"/>
      <c r="BB67" s="65">
        <f>SUM(AR67:BA67)</f>
        <v>0</v>
      </c>
      <c r="BC67" s="217"/>
      <c r="BD67" s="8">
        <f t="shared" ref="BD67:BD71" si="12">SUM(Q67+AC67+AQ67+BB67)</f>
        <v>0</v>
      </c>
      <c r="BE67" s="82"/>
      <c r="BF67" s="11"/>
    </row>
    <row r="68" spans="1:58" s="1" customFormat="1" x14ac:dyDescent="0.2">
      <c r="A68" s="124"/>
      <c r="B68" s="129"/>
      <c r="C68" s="126"/>
      <c r="D68" s="126"/>
      <c r="E68" s="126"/>
      <c r="F68" s="106"/>
      <c r="G68" s="107"/>
      <c r="H68" s="107"/>
      <c r="I68" s="107"/>
      <c r="J68" s="107"/>
      <c r="K68" s="107"/>
      <c r="L68" s="107"/>
      <c r="M68" s="107"/>
      <c r="N68" s="107"/>
      <c r="O68" s="108"/>
      <c r="P68" s="107"/>
      <c r="Q68" s="65">
        <f>SUM(F68:P68)</f>
        <v>0</v>
      </c>
      <c r="R68" s="107"/>
      <c r="S68" s="107"/>
      <c r="T68" s="107"/>
      <c r="U68" s="107"/>
      <c r="V68" s="107"/>
      <c r="W68" s="107"/>
      <c r="X68" s="108"/>
      <c r="Y68" s="107"/>
      <c r="Z68" s="107"/>
      <c r="AA68" s="107"/>
      <c r="AB68" s="107"/>
      <c r="AC68" s="65">
        <f>SUM(R68:AB68)</f>
        <v>0</v>
      </c>
      <c r="AD68" s="107"/>
      <c r="AE68" s="108"/>
      <c r="AF68" s="107"/>
      <c r="AG68" s="107"/>
      <c r="AH68" s="107"/>
      <c r="AI68" s="107"/>
      <c r="AJ68" s="107"/>
      <c r="AK68" s="107"/>
      <c r="AL68" s="107"/>
      <c r="AM68" s="107"/>
      <c r="AN68" s="107"/>
      <c r="AO68" s="107"/>
      <c r="AP68" s="108"/>
      <c r="AQ68" s="65">
        <f>SUM(AD68:AP68)</f>
        <v>0</v>
      </c>
      <c r="AR68" s="107"/>
      <c r="AS68" s="107"/>
      <c r="AT68" s="107"/>
      <c r="AU68" s="107"/>
      <c r="AV68" s="107"/>
      <c r="AW68" s="107"/>
      <c r="AX68" s="107"/>
      <c r="AY68" s="107"/>
      <c r="AZ68" s="107"/>
      <c r="BA68" s="107"/>
      <c r="BB68" s="65">
        <f>SUM(AR68:BA68)</f>
        <v>0</v>
      </c>
      <c r="BC68" s="217"/>
      <c r="BD68" s="8">
        <f t="shared" si="12"/>
        <v>0</v>
      </c>
      <c r="BE68" s="82"/>
      <c r="BF68" s="11"/>
    </row>
    <row r="69" spans="1:58" s="1" customFormat="1" x14ac:dyDescent="0.2">
      <c r="A69" s="124"/>
      <c r="B69" s="129"/>
      <c r="C69" s="126"/>
      <c r="D69" s="126"/>
      <c r="E69" s="126"/>
      <c r="F69" s="112"/>
      <c r="G69" s="113"/>
      <c r="H69" s="113"/>
      <c r="I69" s="113"/>
      <c r="J69" s="113"/>
      <c r="K69" s="113"/>
      <c r="L69" s="113"/>
      <c r="M69" s="113"/>
      <c r="N69" s="113"/>
      <c r="O69" s="114"/>
      <c r="P69" s="113"/>
      <c r="Q69" s="65">
        <f>SUM(F69:P69)</f>
        <v>0</v>
      </c>
      <c r="R69" s="113"/>
      <c r="S69" s="113"/>
      <c r="T69" s="113"/>
      <c r="U69" s="113"/>
      <c r="V69" s="113"/>
      <c r="W69" s="113"/>
      <c r="X69" s="114"/>
      <c r="Y69" s="113"/>
      <c r="Z69" s="113"/>
      <c r="AA69" s="113"/>
      <c r="AB69" s="113"/>
      <c r="AC69" s="65">
        <f>SUM(R69:AB69)</f>
        <v>0</v>
      </c>
      <c r="AD69" s="113"/>
      <c r="AE69" s="114"/>
      <c r="AF69" s="113"/>
      <c r="AG69" s="113"/>
      <c r="AH69" s="113"/>
      <c r="AI69" s="113"/>
      <c r="AJ69" s="113"/>
      <c r="AK69" s="113"/>
      <c r="AL69" s="113"/>
      <c r="AM69" s="113"/>
      <c r="AN69" s="113"/>
      <c r="AO69" s="113"/>
      <c r="AP69" s="114"/>
      <c r="AQ69" s="65">
        <f>SUM(AD69:AP69)</f>
        <v>0</v>
      </c>
      <c r="AR69" s="113"/>
      <c r="AS69" s="113"/>
      <c r="AT69" s="113"/>
      <c r="AU69" s="113"/>
      <c r="AV69" s="113"/>
      <c r="AW69" s="113"/>
      <c r="AX69" s="113"/>
      <c r="AY69" s="113"/>
      <c r="AZ69" s="113"/>
      <c r="BA69" s="113"/>
      <c r="BB69" s="65">
        <f>SUM(AR69:BA69)</f>
        <v>0</v>
      </c>
      <c r="BC69" s="219"/>
      <c r="BD69" s="8">
        <f t="shared" si="12"/>
        <v>0</v>
      </c>
      <c r="BE69" s="82"/>
      <c r="BF69" s="11"/>
    </row>
    <row r="70" spans="1:58" s="1" customFormat="1" x14ac:dyDescent="0.2">
      <c r="A70" s="124"/>
      <c r="B70" s="129"/>
      <c r="C70" s="126"/>
      <c r="D70" s="126"/>
      <c r="E70" s="126"/>
      <c r="F70" s="112"/>
      <c r="G70" s="113"/>
      <c r="H70" s="113"/>
      <c r="I70" s="113"/>
      <c r="J70" s="113"/>
      <c r="K70" s="113"/>
      <c r="L70" s="113"/>
      <c r="M70" s="113"/>
      <c r="N70" s="113"/>
      <c r="O70" s="114"/>
      <c r="P70" s="113"/>
      <c r="Q70" s="65">
        <f>SUM(F70:P70)</f>
        <v>0</v>
      </c>
      <c r="R70" s="113"/>
      <c r="S70" s="113"/>
      <c r="T70" s="113"/>
      <c r="U70" s="113"/>
      <c r="V70" s="113"/>
      <c r="W70" s="113"/>
      <c r="X70" s="114"/>
      <c r="Y70" s="113"/>
      <c r="Z70" s="113"/>
      <c r="AA70" s="113"/>
      <c r="AB70" s="113"/>
      <c r="AC70" s="65">
        <f>SUM(R70:AB70)</f>
        <v>0</v>
      </c>
      <c r="AD70" s="113"/>
      <c r="AE70" s="114"/>
      <c r="AF70" s="113"/>
      <c r="AG70" s="113"/>
      <c r="AH70" s="113"/>
      <c r="AI70" s="113"/>
      <c r="AJ70" s="113"/>
      <c r="AK70" s="113"/>
      <c r="AL70" s="113"/>
      <c r="AM70" s="113"/>
      <c r="AN70" s="113"/>
      <c r="AO70" s="113"/>
      <c r="AP70" s="114"/>
      <c r="AQ70" s="65">
        <f>SUM(AD70:AP70)</f>
        <v>0</v>
      </c>
      <c r="AR70" s="113"/>
      <c r="AS70" s="113"/>
      <c r="AT70" s="113"/>
      <c r="AU70" s="113"/>
      <c r="AV70" s="113"/>
      <c r="AW70" s="113"/>
      <c r="AX70" s="113"/>
      <c r="AY70" s="113"/>
      <c r="AZ70" s="113"/>
      <c r="BA70" s="113"/>
      <c r="BB70" s="65">
        <f>SUM(AR70:BA70)</f>
        <v>0</v>
      </c>
      <c r="BC70" s="219"/>
      <c r="BD70" s="8">
        <f t="shared" si="12"/>
        <v>0</v>
      </c>
      <c r="BE70" s="82"/>
      <c r="BF70" s="11"/>
    </row>
    <row r="71" spans="1:58" s="1" customFormat="1" x14ac:dyDescent="0.2">
      <c r="A71" s="124"/>
      <c r="B71" s="129"/>
      <c r="C71" s="126"/>
      <c r="D71" s="126"/>
      <c r="E71" s="126"/>
      <c r="F71" s="112"/>
      <c r="G71" s="113"/>
      <c r="H71" s="113"/>
      <c r="I71" s="113"/>
      <c r="J71" s="113"/>
      <c r="K71" s="113"/>
      <c r="L71" s="113"/>
      <c r="M71" s="113"/>
      <c r="N71" s="113"/>
      <c r="O71" s="114"/>
      <c r="P71" s="113"/>
      <c r="Q71" s="65">
        <f>SUM(F71:P71)</f>
        <v>0</v>
      </c>
      <c r="R71" s="113"/>
      <c r="S71" s="113"/>
      <c r="T71" s="113"/>
      <c r="U71" s="113"/>
      <c r="V71" s="113"/>
      <c r="W71" s="113"/>
      <c r="X71" s="114"/>
      <c r="Y71" s="113"/>
      <c r="Z71" s="113"/>
      <c r="AA71" s="113"/>
      <c r="AB71" s="113"/>
      <c r="AC71" s="65">
        <f>SUM(R71:AB71)</f>
        <v>0</v>
      </c>
      <c r="AD71" s="113"/>
      <c r="AE71" s="114"/>
      <c r="AF71" s="113"/>
      <c r="AG71" s="113"/>
      <c r="AH71" s="113"/>
      <c r="AI71" s="113"/>
      <c r="AJ71" s="113"/>
      <c r="AK71" s="113"/>
      <c r="AL71" s="113"/>
      <c r="AM71" s="113"/>
      <c r="AN71" s="113"/>
      <c r="AO71" s="113"/>
      <c r="AP71" s="114"/>
      <c r="AQ71" s="65">
        <f>SUM(AD71:AP71)</f>
        <v>0</v>
      </c>
      <c r="AR71" s="113"/>
      <c r="AS71" s="113"/>
      <c r="AT71" s="113"/>
      <c r="AU71" s="113"/>
      <c r="AV71" s="113"/>
      <c r="AW71" s="113"/>
      <c r="AX71" s="113"/>
      <c r="AY71" s="113"/>
      <c r="AZ71" s="113"/>
      <c r="BA71" s="113"/>
      <c r="BB71" s="65">
        <f>SUM(AR71:BA71)</f>
        <v>0</v>
      </c>
      <c r="BC71" s="219"/>
      <c r="BD71" s="8">
        <f t="shared" si="12"/>
        <v>0</v>
      </c>
      <c r="BE71" s="82"/>
      <c r="BF71" s="11"/>
    </row>
    <row r="72" spans="1:58" s="1" customFormat="1" ht="15.75" thickBot="1" x14ac:dyDescent="0.3">
      <c r="A72" s="436" t="s">
        <v>1</v>
      </c>
      <c r="B72" s="154"/>
      <c r="C72" s="155"/>
      <c r="D72" s="155"/>
      <c r="E72" s="155"/>
      <c r="F72" s="109"/>
      <c r="G72" s="110"/>
      <c r="H72" s="110"/>
      <c r="I72" s="110"/>
      <c r="J72" s="110"/>
      <c r="K72" s="110"/>
      <c r="L72" s="110"/>
      <c r="M72" s="110"/>
      <c r="N72" s="110"/>
      <c r="O72" s="111"/>
      <c r="P72" s="110"/>
      <c r="Q72" s="66">
        <f>SUBTOTAL(9,Q67:Q71)</f>
        <v>0</v>
      </c>
      <c r="R72" s="110"/>
      <c r="S72" s="110"/>
      <c r="T72" s="110"/>
      <c r="U72" s="110"/>
      <c r="V72" s="110"/>
      <c r="W72" s="110"/>
      <c r="X72" s="111"/>
      <c r="Y72" s="110"/>
      <c r="Z72" s="110"/>
      <c r="AA72" s="110"/>
      <c r="AB72" s="110"/>
      <c r="AC72" s="66">
        <f>SUBTOTAL(9,AC67:AC71)</f>
        <v>0</v>
      </c>
      <c r="AD72" s="110"/>
      <c r="AE72" s="111"/>
      <c r="AF72" s="110"/>
      <c r="AG72" s="110"/>
      <c r="AH72" s="110"/>
      <c r="AI72" s="110"/>
      <c r="AJ72" s="110"/>
      <c r="AK72" s="110"/>
      <c r="AL72" s="110"/>
      <c r="AM72" s="110"/>
      <c r="AN72" s="110"/>
      <c r="AO72" s="110"/>
      <c r="AP72" s="111"/>
      <c r="AQ72" s="66">
        <f>SUBTOTAL(9,AQ67:AQ71)</f>
        <v>0</v>
      </c>
      <c r="AR72" s="110"/>
      <c r="AS72" s="110"/>
      <c r="AT72" s="110"/>
      <c r="AU72" s="110"/>
      <c r="AV72" s="110"/>
      <c r="AW72" s="110"/>
      <c r="AX72" s="110"/>
      <c r="AY72" s="110"/>
      <c r="AZ72" s="110"/>
      <c r="BA72" s="110"/>
      <c r="BB72" s="66">
        <f>SUBTOTAL(9,BB67:BB71)</f>
        <v>0</v>
      </c>
      <c r="BC72" s="220"/>
      <c r="BD72" s="10">
        <f>SUBTOTAL(9,BD67:BD71)</f>
        <v>0</v>
      </c>
      <c r="BE72" s="84">
        <f>'totaal BOL niv 4 4 jr'!E27</f>
        <v>0</v>
      </c>
      <c r="BF72" s="11"/>
    </row>
    <row r="73" spans="1:58" s="1" customFormat="1" ht="15" thickTop="1" x14ac:dyDescent="0.2">
      <c r="A73" s="437" t="str">
        <f>'totaal BOL niv 4 4 jr'!B28</f>
        <v>1j Introductie</v>
      </c>
      <c r="B73" s="153"/>
      <c r="C73" s="390"/>
      <c r="D73" s="390"/>
      <c r="E73" s="390"/>
      <c r="F73" s="391"/>
      <c r="G73" s="392"/>
      <c r="H73" s="392"/>
      <c r="I73" s="392"/>
      <c r="J73" s="392"/>
      <c r="K73" s="392"/>
      <c r="L73" s="392"/>
      <c r="M73" s="392"/>
      <c r="N73" s="392"/>
      <c r="O73" s="392"/>
      <c r="P73" s="392"/>
      <c r="Q73" s="443"/>
      <c r="R73" s="392"/>
      <c r="S73" s="392"/>
      <c r="T73" s="392"/>
      <c r="U73" s="392"/>
      <c r="V73" s="392"/>
      <c r="W73" s="392"/>
      <c r="X73" s="392"/>
      <c r="Y73" s="392"/>
      <c r="Z73" s="392"/>
      <c r="AA73" s="392"/>
      <c r="AB73" s="392"/>
      <c r="AC73" s="443"/>
      <c r="AD73" s="392"/>
      <c r="AE73" s="392"/>
      <c r="AF73" s="392"/>
      <c r="AG73" s="392"/>
      <c r="AH73" s="392"/>
      <c r="AI73" s="392"/>
      <c r="AJ73" s="392"/>
      <c r="AK73" s="392"/>
      <c r="AL73" s="392"/>
      <c r="AM73" s="392"/>
      <c r="AN73" s="392"/>
      <c r="AO73" s="392"/>
      <c r="AP73" s="392"/>
      <c r="AQ73" s="443"/>
      <c r="AR73" s="392"/>
      <c r="AS73" s="392"/>
      <c r="AT73" s="392"/>
      <c r="AU73" s="392"/>
      <c r="AV73" s="392"/>
      <c r="AW73" s="392"/>
      <c r="AX73" s="392"/>
      <c r="AY73" s="392"/>
      <c r="AZ73" s="392"/>
      <c r="BA73" s="392"/>
      <c r="BB73" s="443"/>
      <c r="BC73" s="395"/>
      <c r="BD73" s="444" t="s">
        <v>8</v>
      </c>
      <c r="BE73" s="82"/>
      <c r="BF73" s="2"/>
    </row>
    <row r="74" spans="1:58" s="1" customFormat="1" x14ac:dyDescent="0.2">
      <c r="A74" s="124"/>
      <c r="B74" s="129"/>
      <c r="C74" s="126"/>
      <c r="D74" s="126"/>
      <c r="E74" s="126"/>
      <c r="F74" s="106"/>
      <c r="G74" s="107"/>
      <c r="H74" s="107"/>
      <c r="I74" s="107"/>
      <c r="J74" s="107"/>
      <c r="K74" s="107"/>
      <c r="L74" s="107"/>
      <c r="M74" s="107"/>
      <c r="N74" s="107"/>
      <c r="O74" s="108"/>
      <c r="P74" s="107"/>
      <c r="Q74" s="65">
        <f>SUM(F74:P74)</f>
        <v>0</v>
      </c>
      <c r="R74" s="107"/>
      <c r="S74" s="107"/>
      <c r="T74" s="107"/>
      <c r="U74" s="107"/>
      <c r="V74" s="107"/>
      <c r="W74" s="107"/>
      <c r="X74" s="108"/>
      <c r="Y74" s="107"/>
      <c r="Z74" s="107"/>
      <c r="AA74" s="107"/>
      <c r="AB74" s="107"/>
      <c r="AC74" s="65">
        <f>SUM(R74:AB74)</f>
        <v>0</v>
      </c>
      <c r="AD74" s="107"/>
      <c r="AE74" s="108"/>
      <c r="AF74" s="107"/>
      <c r="AG74" s="107"/>
      <c r="AH74" s="107"/>
      <c r="AI74" s="107"/>
      <c r="AJ74" s="107"/>
      <c r="AK74" s="107"/>
      <c r="AL74" s="107"/>
      <c r="AM74" s="107"/>
      <c r="AN74" s="107"/>
      <c r="AO74" s="107"/>
      <c r="AP74" s="108"/>
      <c r="AQ74" s="65">
        <f>SUM(AD74:AP74)</f>
        <v>0</v>
      </c>
      <c r="AR74" s="107"/>
      <c r="AS74" s="107"/>
      <c r="AT74" s="107"/>
      <c r="AU74" s="107"/>
      <c r="AV74" s="107"/>
      <c r="AW74" s="107"/>
      <c r="AX74" s="107"/>
      <c r="AY74" s="107"/>
      <c r="AZ74" s="107"/>
      <c r="BA74" s="107"/>
      <c r="BB74" s="65">
        <f>SUM(AR74:BA74)</f>
        <v>0</v>
      </c>
      <c r="BC74" s="217"/>
      <c r="BD74" s="8">
        <f t="shared" ref="BD74:BD78" si="13">SUM(Q74+AC74+AQ74+BB74)</f>
        <v>0</v>
      </c>
      <c r="BE74" s="82"/>
      <c r="BF74" s="11"/>
    </row>
    <row r="75" spans="1:58" s="1" customFormat="1" x14ac:dyDescent="0.2">
      <c r="A75" s="124"/>
      <c r="B75" s="129"/>
      <c r="C75" s="126"/>
      <c r="D75" s="126"/>
      <c r="E75" s="126"/>
      <c r="F75" s="106"/>
      <c r="G75" s="107"/>
      <c r="H75" s="107"/>
      <c r="I75" s="107"/>
      <c r="J75" s="107"/>
      <c r="K75" s="107"/>
      <c r="L75" s="107"/>
      <c r="M75" s="107"/>
      <c r="N75" s="107"/>
      <c r="O75" s="108"/>
      <c r="P75" s="107"/>
      <c r="Q75" s="65">
        <f>SUM(F75:P75)</f>
        <v>0</v>
      </c>
      <c r="R75" s="107"/>
      <c r="S75" s="107"/>
      <c r="T75" s="107"/>
      <c r="U75" s="107"/>
      <c r="V75" s="107"/>
      <c r="W75" s="107"/>
      <c r="X75" s="108"/>
      <c r="Y75" s="107"/>
      <c r="Z75" s="107"/>
      <c r="AA75" s="107"/>
      <c r="AB75" s="107"/>
      <c r="AC75" s="65">
        <f>SUM(R75:AB75)</f>
        <v>0</v>
      </c>
      <c r="AD75" s="107"/>
      <c r="AE75" s="108"/>
      <c r="AF75" s="107"/>
      <c r="AG75" s="107"/>
      <c r="AH75" s="107"/>
      <c r="AI75" s="107"/>
      <c r="AJ75" s="107"/>
      <c r="AK75" s="107"/>
      <c r="AL75" s="107"/>
      <c r="AM75" s="107"/>
      <c r="AN75" s="107"/>
      <c r="AO75" s="107"/>
      <c r="AP75" s="108"/>
      <c r="AQ75" s="65">
        <f>SUM(AD75:AP75)</f>
        <v>0</v>
      </c>
      <c r="AR75" s="107"/>
      <c r="AS75" s="107"/>
      <c r="AT75" s="107"/>
      <c r="AU75" s="107"/>
      <c r="AV75" s="107"/>
      <c r="AW75" s="107"/>
      <c r="AX75" s="107"/>
      <c r="AY75" s="107"/>
      <c r="AZ75" s="107"/>
      <c r="BA75" s="107"/>
      <c r="BB75" s="65">
        <f>SUM(AR75:BA75)</f>
        <v>0</v>
      </c>
      <c r="BC75" s="217"/>
      <c r="BD75" s="8">
        <f t="shared" si="13"/>
        <v>0</v>
      </c>
      <c r="BE75" s="82"/>
      <c r="BF75" s="11"/>
    </row>
    <row r="76" spans="1:58" s="1" customFormat="1" x14ac:dyDescent="0.2">
      <c r="A76" s="124"/>
      <c r="B76" s="129"/>
      <c r="C76" s="126"/>
      <c r="D76" s="126"/>
      <c r="E76" s="126"/>
      <c r="F76" s="112"/>
      <c r="G76" s="113"/>
      <c r="H76" s="113"/>
      <c r="I76" s="113"/>
      <c r="J76" s="113"/>
      <c r="K76" s="113"/>
      <c r="L76" s="113"/>
      <c r="M76" s="113"/>
      <c r="N76" s="113"/>
      <c r="O76" s="114"/>
      <c r="P76" s="113"/>
      <c r="Q76" s="65">
        <f>SUM(F76:P76)</f>
        <v>0</v>
      </c>
      <c r="R76" s="113"/>
      <c r="S76" s="113"/>
      <c r="T76" s="113"/>
      <c r="U76" s="113"/>
      <c r="V76" s="113"/>
      <c r="W76" s="113"/>
      <c r="X76" s="114"/>
      <c r="Y76" s="113"/>
      <c r="Z76" s="113"/>
      <c r="AA76" s="113"/>
      <c r="AB76" s="113"/>
      <c r="AC76" s="65">
        <f>SUM(R76:AB76)</f>
        <v>0</v>
      </c>
      <c r="AD76" s="113"/>
      <c r="AE76" s="114"/>
      <c r="AF76" s="113"/>
      <c r="AG76" s="113"/>
      <c r="AH76" s="113"/>
      <c r="AI76" s="113"/>
      <c r="AJ76" s="113"/>
      <c r="AK76" s="113"/>
      <c r="AL76" s="113"/>
      <c r="AM76" s="113"/>
      <c r="AN76" s="113"/>
      <c r="AO76" s="113"/>
      <c r="AP76" s="114"/>
      <c r="AQ76" s="65">
        <f>SUM(AD76:AP76)</f>
        <v>0</v>
      </c>
      <c r="AR76" s="113"/>
      <c r="AS76" s="113"/>
      <c r="AT76" s="113"/>
      <c r="AU76" s="113"/>
      <c r="AV76" s="113"/>
      <c r="AW76" s="113"/>
      <c r="AX76" s="113"/>
      <c r="AY76" s="113"/>
      <c r="AZ76" s="113"/>
      <c r="BA76" s="113"/>
      <c r="BB76" s="65">
        <f>SUM(AR76:BA76)</f>
        <v>0</v>
      </c>
      <c r="BC76" s="219"/>
      <c r="BD76" s="8">
        <f t="shared" si="13"/>
        <v>0</v>
      </c>
      <c r="BE76" s="82"/>
      <c r="BF76" s="11"/>
    </row>
    <row r="77" spans="1:58" s="1" customFormat="1" x14ac:dyDescent="0.2">
      <c r="A77" s="124"/>
      <c r="B77" s="129"/>
      <c r="C77" s="126"/>
      <c r="D77" s="126"/>
      <c r="E77" s="126"/>
      <c r="F77" s="112"/>
      <c r="G77" s="113"/>
      <c r="H77" s="113"/>
      <c r="I77" s="113"/>
      <c r="J77" s="113"/>
      <c r="K77" s="113"/>
      <c r="L77" s="113"/>
      <c r="M77" s="113"/>
      <c r="N77" s="113"/>
      <c r="O77" s="114"/>
      <c r="P77" s="113"/>
      <c r="Q77" s="65">
        <f>SUM(F77:P77)</f>
        <v>0</v>
      </c>
      <c r="R77" s="113"/>
      <c r="S77" s="113"/>
      <c r="T77" s="113"/>
      <c r="U77" s="113"/>
      <c r="V77" s="113"/>
      <c r="W77" s="113"/>
      <c r="X77" s="114"/>
      <c r="Y77" s="113"/>
      <c r="Z77" s="113"/>
      <c r="AA77" s="113"/>
      <c r="AB77" s="113"/>
      <c r="AC77" s="65">
        <f>SUM(R77:AB77)</f>
        <v>0</v>
      </c>
      <c r="AD77" s="113"/>
      <c r="AE77" s="114"/>
      <c r="AF77" s="113"/>
      <c r="AG77" s="113"/>
      <c r="AH77" s="113"/>
      <c r="AI77" s="113"/>
      <c r="AJ77" s="113"/>
      <c r="AK77" s="113"/>
      <c r="AL77" s="113"/>
      <c r="AM77" s="113"/>
      <c r="AN77" s="113"/>
      <c r="AO77" s="113"/>
      <c r="AP77" s="114"/>
      <c r="AQ77" s="65">
        <f>SUM(AD77:AP77)</f>
        <v>0</v>
      </c>
      <c r="AR77" s="113"/>
      <c r="AS77" s="113"/>
      <c r="AT77" s="113"/>
      <c r="AU77" s="113"/>
      <c r="AV77" s="113"/>
      <c r="AW77" s="113"/>
      <c r="AX77" s="113"/>
      <c r="AY77" s="113"/>
      <c r="AZ77" s="113"/>
      <c r="BA77" s="113"/>
      <c r="BB77" s="65">
        <f>SUM(AR77:BA77)</f>
        <v>0</v>
      </c>
      <c r="BC77" s="219"/>
      <c r="BD77" s="8">
        <f t="shared" si="13"/>
        <v>0</v>
      </c>
      <c r="BE77" s="82"/>
      <c r="BF77" s="11"/>
    </row>
    <row r="78" spans="1:58" s="1" customFormat="1" x14ac:dyDescent="0.2">
      <c r="A78" s="124"/>
      <c r="B78" s="129"/>
      <c r="C78" s="126"/>
      <c r="D78" s="126"/>
      <c r="E78" s="126"/>
      <c r="F78" s="112"/>
      <c r="G78" s="113"/>
      <c r="H78" s="113"/>
      <c r="I78" s="113"/>
      <c r="J78" s="113"/>
      <c r="K78" s="113"/>
      <c r="L78" s="113"/>
      <c r="M78" s="113"/>
      <c r="N78" s="113"/>
      <c r="O78" s="114"/>
      <c r="P78" s="113"/>
      <c r="Q78" s="65">
        <f>SUM(F78:P78)</f>
        <v>0</v>
      </c>
      <c r="R78" s="113"/>
      <c r="S78" s="113"/>
      <c r="T78" s="113"/>
      <c r="U78" s="113"/>
      <c r="V78" s="113"/>
      <c r="W78" s="113"/>
      <c r="X78" s="114"/>
      <c r="Y78" s="113"/>
      <c r="Z78" s="113"/>
      <c r="AA78" s="113"/>
      <c r="AB78" s="113"/>
      <c r="AC78" s="65">
        <f>SUM(R78:AB78)</f>
        <v>0</v>
      </c>
      <c r="AD78" s="113"/>
      <c r="AE78" s="114"/>
      <c r="AF78" s="113"/>
      <c r="AG78" s="113"/>
      <c r="AH78" s="113"/>
      <c r="AI78" s="113"/>
      <c r="AJ78" s="113"/>
      <c r="AK78" s="113"/>
      <c r="AL78" s="113"/>
      <c r="AM78" s="113"/>
      <c r="AN78" s="113"/>
      <c r="AO78" s="113"/>
      <c r="AP78" s="114"/>
      <c r="AQ78" s="65">
        <f>SUM(AD78:AP78)</f>
        <v>0</v>
      </c>
      <c r="AR78" s="113"/>
      <c r="AS78" s="113"/>
      <c r="AT78" s="113"/>
      <c r="AU78" s="113"/>
      <c r="AV78" s="113"/>
      <c r="AW78" s="113"/>
      <c r="AX78" s="113"/>
      <c r="AY78" s="113"/>
      <c r="AZ78" s="113"/>
      <c r="BA78" s="113"/>
      <c r="BB78" s="65">
        <f>SUM(AR78:BA78)</f>
        <v>0</v>
      </c>
      <c r="BC78" s="219"/>
      <c r="BD78" s="8">
        <f t="shared" si="13"/>
        <v>0</v>
      </c>
      <c r="BE78" s="82"/>
      <c r="BF78" s="11"/>
    </row>
    <row r="79" spans="1:58" s="1" customFormat="1" ht="15.75" thickBot="1" x14ac:dyDescent="0.3">
      <c r="A79" s="436" t="s">
        <v>1</v>
      </c>
      <c r="B79" s="154"/>
      <c r="C79" s="155"/>
      <c r="D79" s="155"/>
      <c r="E79" s="155"/>
      <c r="F79" s="109"/>
      <c r="G79" s="110"/>
      <c r="H79" s="110"/>
      <c r="I79" s="110"/>
      <c r="J79" s="110"/>
      <c r="K79" s="110"/>
      <c r="L79" s="110"/>
      <c r="M79" s="110"/>
      <c r="N79" s="110"/>
      <c r="O79" s="111"/>
      <c r="P79" s="110"/>
      <c r="Q79" s="66">
        <f>SUBTOTAL(9,Q74:Q78)</f>
        <v>0</v>
      </c>
      <c r="R79" s="110"/>
      <c r="S79" s="110"/>
      <c r="T79" s="110"/>
      <c r="U79" s="110"/>
      <c r="V79" s="110"/>
      <c r="W79" s="110"/>
      <c r="X79" s="111"/>
      <c r="Y79" s="110"/>
      <c r="Z79" s="110"/>
      <c r="AA79" s="110"/>
      <c r="AB79" s="110"/>
      <c r="AC79" s="66">
        <f>SUBTOTAL(9,AC74:AC78)</f>
        <v>0</v>
      </c>
      <c r="AD79" s="110"/>
      <c r="AE79" s="111"/>
      <c r="AF79" s="110"/>
      <c r="AG79" s="110"/>
      <c r="AH79" s="110"/>
      <c r="AI79" s="110"/>
      <c r="AJ79" s="110"/>
      <c r="AK79" s="110"/>
      <c r="AL79" s="110"/>
      <c r="AM79" s="110"/>
      <c r="AN79" s="110"/>
      <c r="AO79" s="110"/>
      <c r="AP79" s="111"/>
      <c r="AQ79" s="66">
        <f>SUBTOTAL(9,AQ74:AQ78)</f>
        <v>0</v>
      </c>
      <c r="AR79" s="110"/>
      <c r="AS79" s="110"/>
      <c r="AT79" s="110"/>
      <c r="AU79" s="110"/>
      <c r="AV79" s="110"/>
      <c r="AW79" s="110"/>
      <c r="AX79" s="110"/>
      <c r="AY79" s="110"/>
      <c r="AZ79" s="110"/>
      <c r="BA79" s="110"/>
      <c r="BB79" s="66">
        <f>SUBTOTAL(9,BB74:BB78)</f>
        <v>0</v>
      </c>
      <c r="BC79" s="220"/>
      <c r="BD79" s="10">
        <f>SUBTOTAL(9,BD74:BD78)</f>
        <v>0</v>
      </c>
      <c r="BE79" s="84">
        <f>'totaal BOL niv 4 4 jr'!E28</f>
        <v>0</v>
      </c>
      <c r="BF79" s="11"/>
    </row>
    <row r="80" spans="1:58" ht="15" thickTop="1" x14ac:dyDescent="0.2">
      <c r="A80" s="152" t="str">
        <f>'totaal BOL niv 4 4 jr'!B30</f>
        <v>2a Laboratorium</v>
      </c>
      <c r="B80" s="152"/>
      <c r="C80" s="378"/>
      <c r="D80" s="378"/>
      <c r="E80" s="390"/>
      <c r="F80" s="380"/>
      <c r="G80" s="381"/>
      <c r="H80" s="381"/>
      <c r="I80" s="381"/>
      <c r="J80" s="381"/>
      <c r="K80" s="381"/>
      <c r="L80" s="381"/>
      <c r="M80" s="381"/>
      <c r="N80" s="381"/>
      <c r="O80" s="381"/>
      <c r="P80" s="381"/>
      <c r="Q80" s="445"/>
      <c r="R80" s="381"/>
      <c r="S80" s="381"/>
      <c r="T80" s="381"/>
      <c r="U80" s="381"/>
      <c r="V80" s="381"/>
      <c r="W80" s="381"/>
      <c r="X80" s="381"/>
      <c r="Y80" s="381"/>
      <c r="Z80" s="381"/>
      <c r="AA80" s="381"/>
      <c r="AB80" s="381"/>
      <c r="AC80" s="445"/>
      <c r="AD80" s="381"/>
      <c r="AE80" s="381"/>
      <c r="AF80" s="381"/>
      <c r="AG80" s="381"/>
      <c r="AH80" s="381"/>
      <c r="AI80" s="381"/>
      <c r="AJ80" s="381"/>
      <c r="AK80" s="381"/>
      <c r="AL80" s="381"/>
      <c r="AM80" s="381"/>
      <c r="AN80" s="381"/>
      <c r="AO80" s="381"/>
      <c r="AP80" s="381"/>
      <c r="AQ80" s="445"/>
      <c r="AR80" s="381"/>
      <c r="AS80" s="381"/>
      <c r="AT80" s="381"/>
      <c r="AU80" s="381"/>
      <c r="AV80" s="381"/>
      <c r="AW80" s="381"/>
      <c r="AX80" s="381"/>
      <c r="AY80" s="381"/>
      <c r="AZ80" s="381"/>
      <c r="BA80" s="381"/>
      <c r="BB80" s="446"/>
      <c r="BC80" s="389"/>
      <c r="BD80" s="447" t="s">
        <v>8</v>
      </c>
      <c r="BE80" s="83"/>
    </row>
    <row r="81" spans="1:58" s="4" customFormat="1" x14ac:dyDescent="0.2">
      <c r="A81" s="429"/>
      <c r="B81" s="124"/>
      <c r="C81" s="125"/>
      <c r="D81" s="125"/>
      <c r="E81" s="126"/>
      <c r="F81" s="106">
        <v>38</v>
      </c>
      <c r="G81" s="107"/>
      <c r="H81" s="107"/>
      <c r="I81" s="107"/>
      <c r="J81" s="107"/>
      <c r="K81" s="107"/>
      <c r="L81" s="107"/>
      <c r="M81" s="107"/>
      <c r="N81" s="107"/>
      <c r="O81" s="108"/>
      <c r="P81" s="107"/>
      <c r="Q81" s="65">
        <f>SUM(F81:P81)</f>
        <v>38</v>
      </c>
      <c r="R81" s="107"/>
      <c r="S81" s="107"/>
      <c r="T81" s="107"/>
      <c r="U81" s="107"/>
      <c r="V81" s="107"/>
      <c r="W81" s="107"/>
      <c r="X81" s="108"/>
      <c r="Y81" s="107"/>
      <c r="Z81" s="107"/>
      <c r="AA81" s="107"/>
      <c r="AB81" s="107"/>
      <c r="AC81" s="65">
        <f>SUM(R81:AB81)</f>
        <v>0</v>
      </c>
      <c r="AD81" s="107"/>
      <c r="AE81" s="108"/>
      <c r="AF81" s="107"/>
      <c r="AG81" s="107"/>
      <c r="AH81" s="107"/>
      <c r="AI81" s="107"/>
      <c r="AJ81" s="107"/>
      <c r="AK81" s="107"/>
      <c r="AL81" s="107"/>
      <c r="AM81" s="107"/>
      <c r="AN81" s="107"/>
      <c r="AO81" s="107"/>
      <c r="AP81" s="108"/>
      <c r="AQ81" s="65">
        <f>SUM(AD81:AP81)</f>
        <v>0</v>
      </c>
      <c r="AR81" s="107"/>
      <c r="AS81" s="107"/>
      <c r="AT81" s="107"/>
      <c r="AU81" s="107"/>
      <c r="AV81" s="107"/>
      <c r="AW81" s="107"/>
      <c r="AX81" s="107"/>
      <c r="AY81" s="107"/>
      <c r="AZ81" s="107"/>
      <c r="BA81" s="107"/>
      <c r="BB81" s="65">
        <f>SUM(AR81:BA81)</f>
        <v>0</v>
      </c>
      <c r="BC81" s="217"/>
      <c r="BD81" s="8">
        <f>SUM(Q81+AC81+AQ81+BB81)</f>
        <v>38</v>
      </c>
      <c r="BE81" s="82"/>
      <c r="BF81" s="11"/>
    </row>
    <row r="82" spans="1:58" s="1" customFormat="1" x14ac:dyDescent="0.2">
      <c r="A82" s="124"/>
      <c r="B82" s="124"/>
      <c r="C82" s="125"/>
      <c r="D82" s="125"/>
      <c r="E82" s="126"/>
      <c r="F82" s="106"/>
      <c r="G82" s="107"/>
      <c r="H82" s="107"/>
      <c r="I82" s="107"/>
      <c r="J82" s="107"/>
      <c r="K82" s="107"/>
      <c r="L82" s="107"/>
      <c r="M82" s="107"/>
      <c r="N82" s="107"/>
      <c r="O82" s="108"/>
      <c r="P82" s="107"/>
      <c r="Q82" s="65">
        <f t="shared" ref="Q82:Q85" si="14">SUM(F82:P82)</f>
        <v>0</v>
      </c>
      <c r="R82" s="107"/>
      <c r="S82" s="107"/>
      <c r="T82" s="107"/>
      <c r="U82" s="107"/>
      <c r="V82" s="107"/>
      <c r="W82" s="107"/>
      <c r="X82" s="108"/>
      <c r="Y82" s="107"/>
      <c r="Z82" s="107"/>
      <c r="AA82" s="107"/>
      <c r="AB82" s="107"/>
      <c r="AC82" s="65">
        <f t="shared" ref="AC82:AC85" si="15">SUM(R82:AB82)</f>
        <v>0</v>
      </c>
      <c r="AD82" s="107"/>
      <c r="AE82" s="108"/>
      <c r="AF82" s="107"/>
      <c r="AG82" s="107"/>
      <c r="AH82" s="107"/>
      <c r="AI82" s="107"/>
      <c r="AJ82" s="107"/>
      <c r="AK82" s="107"/>
      <c r="AL82" s="107"/>
      <c r="AM82" s="107"/>
      <c r="AN82" s="107"/>
      <c r="AO82" s="107"/>
      <c r="AP82" s="108"/>
      <c r="AQ82" s="65">
        <f t="shared" ref="AQ82:AQ85" si="16">SUM(AD82:AP82)</f>
        <v>0</v>
      </c>
      <c r="AR82" s="107"/>
      <c r="AS82" s="107"/>
      <c r="AT82" s="107"/>
      <c r="AU82" s="107"/>
      <c r="AV82" s="107"/>
      <c r="AW82" s="107"/>
      <c r="AX82" s="107"/>
      <c r="AY82" s="107"/>
      <c r="AZ82" s="107"/>
      <c r="BA82" s="107"/>
      <c r="BB82" s="65">
        <f t="shared" ref="BB82:BB85" si="17">SUM(AR82:BA82)</f>
        <v>0</v>
      </c>
      <c r="BC82" s="217"/>
      <c r="BD82" s="8">
        <f t="shared" ref="BD82:BD85" si="18">SUM(Q82+AC82+AQ82+BB82)</f>
        <v>0</v>
      </c>
      <c r="BE82" s="82"/>
      <c r="BF82" s="11"/>
    </row>
    <row r="83" spans="1:58" s="1" customFormat="1" x14ac:dyDescent="0.2">
      <c r="A83" s="124"/>
      <c r="B83" s="124"/>
      <c r="C83" s="125"/>
      <c r="D83" s="125"/>
      <c r="E83" s="126"/>
      <c r="F83" s="106"/>
      <c r="G83" s="107"/>
      <c r="H83" s="107"/>
      <c r="I83" s="107"/>
      <c r="J83" s="107"/>
      <c r="K83" s="107"/>
      <c r="L83" s="107"/>
      <c r="M83" s="107"/>
      <c r="N83" s="107"/>
      <c r="O83" s="108"/>
      <c r="P83" s="107"/>
      <c r="Q83" s="65">
        <f t="shared" si="14"/>
        <v>0</v>
      </c>
      <c r="R83" s="107"/>
      <c r="S83" s="107"/>
      <c r="T83" s="107"/>
      <c r="U83" s="107"/>
      <c r="V83" s="107"/>
      <c r="W83" s="107"/>
      <c r="X83" s="108"/>
      <c r="Y83" s="107"/>
      <c r="Z83" s="107"/>
      <c r="AA83" s="107"/>
      <c r="AB83" s="107"/>
      <c r="AC83" s="65">
        <f t="shared" si="15"/>
        <v>0</v>
      </c>
      <c r="AD83" s="107"/>
      <c r="AE83" s="108"/>
      <c r="AF83" s="107"/>
      <c r="AG83" s="107"/>
      <c r="AH83" s="107"/>
      <c r="AI83" s="107"/>
      <c r="AJ83" s="107"/>
      <c r="AK83" s="107"/>
      <c r="AL83" s="107"/>
      <c r="AM83" s="107"/>
      <c r="AN83" s="107"/>
      <c r="AO83" s="107"/>
      <c r="AP83" s="108"/>
      <c r="AQ83" s="65">
        <f t="shared" si="16"/>
        <v>0</v>
      </c>
      <c r="AR83" s="107"/>
      <c r="AS83" s="107"/>
      <c r="AT83" s="107"/>
      <c r="AU83" s="107"/>
      <c r="AV83" s="107"/>
      <c r="AW83" s="107"/>
      <c r="AX83" s="107"/>
      <c r="AY83" s="107"/>
      <c r="AZ83" s="107"/>
      <c r="BA83" s="107"/>
      <c r="BB83" s="65">
        <f t="shared" si="17"/>
        <v>0</v>
      </c>
      <c r="BC83" s="217"/>
      <c r="BD83" s="8">
        <f t="shared" si="18"/>
        <v>0</v>
      </c>
      <c r="BE83" s="82"/>
      <c r="BF83" s="11"/>
    </row>
    <row r="84" spans="1:58" s="1" customFormat="1" x14ac:dyDescent="0.2">
      <c r="A84" s="124"/>
      <c r="B84" s="124"/>
      <c r="C84" s="127"/>
      <c r="D84" s="127"/>
      <c r="E84" s="128"/>
      <c r="F84" s="106"/>
      <c r="G84" s="107"/>
      <c r="H84" s="107"/>
      <c r="I84" s="107"/>
      <c r="J84" s="107"/>
      <c r="K84" s="107"/>
      <c r="L84" s="107"/>
      <c r="M84" s="107"/>
      <c r="N84" s="107"/>
      <c r="O84" s="108"/>
      <c r="P84" s="107"/>
      <c r="Q84" s="65">
        <f t="shared" si="14"/>
        <v>0</v>
      </c>
      <c r="R84" s="107"/>
      <c r="S84" s="107"/>
      <c r="T84" s="107"/>
      <c r="U84" s="107"/>
      <c r="V84" s="107"/>
      <c r="W84" s="107"/>
      <c r="X84" s="108"/>
      <c r="Y84" s="107"/>
      <c r="Z84" s="107"/>
      <c r="AA84" s="107"/>
      <c r="AB84" s="107"/>
      <c r="AC84" s="65">
        <f t="shared" si="15"/>
        <v>0</v>
      </c>
      <c r="AD84" s="107"/>
      <c r="AE84" s="108"/>
      <c r="AF84" s="107"/>
      <c r="AG84" s="107"/>
      <c r="AH84" s="107"/>
      <c r="AI84" s="107"/>
      <c r="AJ84" s="107"/>
      <c r="AK84" s="107"/>
      <c r="AL84" s="107"/>
      <c r="AM84" s="107"/>
      <c r="AN84" s="107"/>
      <c r="AO84" s="107"/>
      <c r="AP84" s="108"/>
      <c r="AQ84" s="65">
        <f t="shared" si="16"/>
        <v>0</v>
      </c>
      <c r="AR84" s="107"/>
      <c r="AS84" s="107"/>
      <c r="AT84" s="107"/>
      <c r="AU84" s="107"/>
      <c r="AV84" s="107"/>
      <c r="AW84" s="107"/>
      <c r="AX84" s="107"/>
      <c r="AY84" s="107"/>
      <c r="AZ84" s="107"/>
      <c r="BA84" s="107"/>
      <c r="BB84" s="65">
        <f t="shared" si="17"/>
        <v>0</v>
      </c>
      <c r="BC84" s="217"/>
      <c r="BD84" s="8">
        <f t="shared" si="18"/>
        <v>0</v>
      </c>
      <c r="BE84" s="82"/>
      <c r="BF84" s="11"/>
    </row>
    <row r="85" spans="1:58" s="1" customFormat="1" x14ac:dyDescent="0.2">
      <c r="A85" s="124"/>
      <c r="B85" s="129"/>
      <c r="C85" s="126"/>
      <c r="D85" s="126"/>
      <c r="E85" s="126"/>
      <c r="F85" s="106"/>
      <c r="G85" s="107"/>
      <c r="H85" s="107"/>
      <c r="I85" s="107"/>
      <c r="J85" s="107"/>
      <c r="K85" s="107"/>
      <c r="L85" s="107"/>
      <c r="M85" s="107"/>
      <c r="N85" s="107"/>
      <c r="O85" s="108"/>
      <c r="P85" s="107"/>
      <c r="Q85" s="65">
        <f t="shared" si="14"/>
        <v>0</v>
      </c>
      <c r="R85" s="107"/>
      <c r="S85" s="107"/>
      <c r="T85" s="107"/>
      <c r="U85" s="107"/>
      <c r="V85" s="107"/>
      <c r="W85" s="107"/>
      <c r="X85" s="108"/>
      <c r="Y85" s="107"/>
      <c r="Z85" s="107"/>
      <c r="AA85" s="107"/>
      <c r="AB85" s="107"/>
      <c r="AC85" s="65">
        <f t="shared" si="15"/>
        <v>0</v>
      </c>
      <c r="AD85" s="107"/>
      <c r="AE85" s="108"/>
      <c r="AF85" s="107"/>
      <c r="AG85" s="107"/>
      <c r="AH85" s="107"/>
      <c r="AI85" s="107"/>
      <c r="AJ85" s="107"/>
      <c r="AK85" s="107"/>
      <c r="AL85" s="107"/>
      <c r="AM85" s="107"/>
      <c r="AN85" s="107"/>
      <c r="AO85" s="107"/>
      <c r="AP85" s="108"/>
      <c r="AQ85" s="65">
        <f t="shared" si="16"/>
        <v>0</v>
      </c>
      <c r="AR85" s="107"/>
      <c r="AS85" s="107"/>
      <c r="AT85" s="107"/>
      <c r="AU85" s="107"/>
      <c r="AV85" s="107"/>
      <c r="AW85" s="107"/>
      <c r="AX85" s="107"/>
      <c r="AY85" s="107"/>
      <c r="AZ85" s="107"/>
      <c r="BA85" s="107"/>
      <c r="BB85" s="65">
        <f t="shared" si="17"/>
        <v>0</v>
      </c>
      <c r="BC85" s="217"/>
      <c r="BD85" s="8">
        <f t="shared" si="18"/>
        <v>0</v>
      </c>
      <c r="BE85" s="82"/>
      <c r="BF85" s="11"/>
    </row>
    <row r="86" spans="1:58" s="1" customFormat="1" ht="15.75" thickBot="1" x14ac:dyDescent="0.3">
      <c r="A86" s="436" t="s">
        <v>1</v>
      </c>
      <c r="B86" s="148"/>
      <c r="C86" s="149"/>
      <c r="D86" s="149"/>
      <c r="E86" s="150"/>
      <c r="F86" s="109"/>
      <c r="G86" s="110"/>
      <c r="H86" s="110"/>
      <c r="I86" s="110"/>
      <c r="J86" s="110"/>
      <c r="K86" s="110"/>
      <c r="L86" s="110"/>
      <c r="M86" s="110"/>
      <c r="N86" s="110"/>
      <c r="O86" s="111"/>
      <c r="P86" s="110"/>
      <c r="Q86" s="66">
        <f>SUBTOTAL(9,Q81:Q85)</f>
        <v>38</v>
      </c>
      <c r="R86" s="110"/>
      <c r="S86" s="110"/>
      <c r="T86" s="110"/>
      <c r="U86" s="110"/>
      <c r="V86" s="110"/>
      <c r="W86" s="110"/>
      <c r="X86" s="111"/>
      <c r="Y86" s="110"/>
      <c r="Z86" s="110"/>
      <c r="AA86" s="110"/>
      <c r="AB86" s="110"/>
      <c r="AC86" s="66">
        <f>SUBTOTAL(9,AC81:AC85)</f>
        <v>0</v>
      </c>
      <c r="AD86" s="110"/>
      <c r="AE86" s="111"/>
      <c r="AF86" s="110"/>
      <c r="AG86" s="110"/>
      <c r="AH86" s="110"/>
      <c r="AI86" s="110"/>
      <c r="AJ86" s="110"/>
      <c r="AK86" s="110"/>
      <c r="AL86" s="110"/>
      <c r="AM86" s="110"/>
      <c r="AN86" s="110"/>
      <c r="AO86" s="110"/>
      <c r="AP86" s="111"/>
      <c r="AQ86" s="66">
        <f>SUBTOTAL(9,AQ81:AQ85)</f>
        <v>0</v>
      </c>
      <c r="AR86" s="110"/>
      <c r="AS86" s="110"/>
      <c r="AT86" s="110"/>
      <c r="AU86" s="110"/>
      <c r="AV86" s="110"/>
      <c r="AW86" s="110"/>
      <c r="AX86" s="110"/>
      <c r="AY86" s="110"/>
      <c r="AZ86" s="110"/>
      <c r="BA86" s="110"/>
      <c r="BB86" s="66">
        <f>SUBTOTAL(9,BB81:BB85)</f>
        <v>0</v>
      </c>
      <c r="BC86" s="218"/>
      <c r="BD86" s="10">
        <f>SUBTOTAL(9,BD81:BD85)</f>
        <v>38</v>
      </c>
      <c r="BE86" s="84">
        <f>'totaal BOL niv 4 4 jr'!E30</f>
        <v>0</v>
      </c>
      <c r="BF86" s="11"/>
    </row>
    <row r="87" spans="1:58" s="1" customFormat="1" ht="15" thickTop="1" x14ac:dyDescent="0.2">
      <c r="A87" s="437" t="str">
        <f>'totaal BOL niv 4 4 jr'!B31</f>
        <v>2b Ziektekunde</v>
      </c>
      <c r="B87" s="153"/>
      <c r="C87" s="390"/>
      <c r="D87" s="390"/>
      <c r="E87" s="390"/>
      <c r="F87" s="391"/>
      <c r="G87" s="392"/>
      <c r="H87" s="392"/>
      <c r="I87" s="392"/>
      <c r="J87" s="392"/>
      <c r="K87" s="392"/>
      <c r="L87" s="392"/>
      <c r="M87" s="392"/>
      <c r="N87" s="392"/>
      <c r="O87" s="392"/>
      <c r="P87" s="392"/>
      <c r="Q87" s="443"/>
      <c r="R87" s="392"/>
      <c r="S87" s="392"/>
      <c r="T87" s="392"/>
      <c r="U87" s="392"/>
      <c r="V87" s="392"/>
      <c r="W87" s="392"/>
      <c r="X87" s="392"/>
      <c r="Y87" s="392"/>
      <c r="Z87" s="392"/>
      <c r="AA87" s="392"/>
      <c r="AB87" s="392"/>
      <c r="AC87" s="443"/>
      <c r="AD87" s="392"/>
      <c r="AE87" s="392"/>
      <c r="AF87" s="392"/>
      <c r="AG87" s="392"/>
      <c r="AH87" s="392"/>
      <c r="AI87" s="392"/>
      <c r="AJ87" s="392"/>
      <c r="AK87" s="392"/>
      <c r="AL87" s="392"/>
      <c r="AM87" s="392"/>
      <c r="AN87" s="392"/>
      <c r="AO87" s="392"/>
      <c r="AP87" s="392"/>
      <c r="AQ87" s="443"/>
      <c r="AR87" s="392"/>
      <c r="AS87" s="392"/>
      <c r="AT87" s="392"/>
      <c r="AU87" s="392"/>
      <c r="AV87" s="392"/>
      <c r="AW87" s="392"/>
      <c r="AX87" s="392"/>
      <c r="AY87" s="392"/>
      <c r="AZ87" s="392"/>
      <c r="BA87" s="392"/>
      <c r="BB87" s="443"/>
      <c r="BC87" s="395"/>
      <c r="BD87" s="444" t="s">
        <v>8</v>
      </c>
      <c r="BE87" s="82"/>
      <c r="BF87" s="2"/>
    </row>
    <row r="88" spans="1:58" s="1" customFormat="1" x14ac:dyDescent="0.2">
      <c r="A88" s="124"/>
      <c r="B88" s="129"/>
      <c r="C88" s="126"/>
      <c r="D88" s="126"/>
      <c r="E88" s="126"/>
      <c r="F88" s="106">
        <v>54</v>
      </c>
      <c r="G88" s="107"/>
      <c r="H88" s="107"/>
      <c r="I88" s="107"/>
      <c r="J88" s="107"/>
      <c r="K88" s="107"/>
      <c r="L88" s="107"/>
      <c r="M88" s="107"/>
      <c r="N88" s="107"/>
      <c r="O88" s="108"/>
      <c r="P88" s="107"/>
      <c r="Q88" s="65">
        <f>SUM(F88:P88)</f>
        <v>54</v>
      </c>
      <c r="R88" s="107"/>
      <c r="S88" s="107"/>
      <c r="T88" s="107"/>
      <c r="U88" s="107"/>
      <c r="V88" s="107"/>
      <c r="W88" s="107"/>
      <c r="X88" s="108"/>
      <c r="Y88" s="107"/>
      <c r="Z88" s="107"/>
      <c r="AA88" s="107"/>
      <c r="AB88" s="107"/>
      <c r="AC88" s="65">
        <f>SUM(R88:AB88)</f>
        <v>0</v>
      </c>
      <c r="AD88" s="107"/>
      <c r="AE88" s="108"/>
      <c r="AF88" s="107"/>
      <c r="AG88" s="107"/>
      <c r="AH88" s="107"/>
      <c r="AI88" s="107"/>
      <c r="AJ88" s="107"/>
      <c r="AK88" s="107"/>
      <c r="AL88" s="107"/>
      <c r="AM88" s="107"/>
      <c r="AN88" s="107"/>
      <c r="AO88" s="107"/>
      <c r="AP88" s="108"/>
      <c r="AQ88" s="65">
        <f>SUM(AD88:AP88)</f>
        <v>0</v>
      </c>
      <c r="AR88" s="107"/>
      <c r="AS88" s="107"/>
      <c r="AT88" s="107"/>
      <c r="AU88" s="107"/>
      <c r="AV88" s="107"/>
      <c r="AW88" s="107"/>
      <c r="AX88" s="107"/>
      <c r="AY88" s="107"/>
      <c r="AZ88" s="107"/>
      <c r="BA88" s="107"/>
      <c r="BB88" s="65">
        <f>SUM(AR88:BA88)</f>
        <v>0</v>
      </c>
      <c r="BC88" s="217"/>
      <c r="BD88" s="8">
        <f t="shared" ref="BD88:BD92" si="19">SUM(Q88+AC88+AQ88+BB88)</f>
        <v>54</v>
      </c>
      <c r="BE88" s="82"/>
      <c r="BF88" s="11"/>
    </row>
    <row r="89" spans="1:58" s="1" customFormat="1" x14ac:dyDescent="0.2">
      <c r="A89" s="124"/>
      <c r="B89" s="129"/>
      <c r="C89" s="126"/>
      <c r="D89" s="126"/>
      <c r="E89" s="126"/>
      <c r="F89" s="106"/>
      <c r="G89" s="107"/>
      <c r="H89" s="107"/>
      <c r="I89" s="107"/>
      <c r="J89" s="107"/>
      <c r="K89" s="107"/>
      <c r="L89" s="107"/>
      <c r="M89" s="107"/>
      <c r="N89" s="107"/>
      <c r="O89" s="108"/>
      <c r="P89" s="107"/>
      <c r="Q89" s="65">
        <f>SUM(F89:P89)</f>
        <v>0</v>
      </c>
      <c r="R89" s="107"/>
      <c r="S89" s="107"/>
      <c r="T89" s="107"/>
      <c r="U89" s="107"/>
      <c r="V89" s="107"/>
      <c r="W89" s="107"/>
      <c r="X89" s="108"/>
      <c r="Y89" s="107"/>
      <c r="Z89" s="107"/>
      <c r="AA89" s="107"/>
      <c r="AB89" s="107"/>
      <c r="AC89" s="65">
        <f>SUM(R89:AB89)</f>
        <v>0</v>
      </c>
      <c r="AD89" s="107"/>
      <c r="AE89" s="108"/>
      <c r="AF89" s="107"/>
      <c r="AG89" s="107"/>
      <c r="AH89" s="107"/>
      <c r="AI89" s="107"/>
      <c r="AJ89" s="107"/>
      <c r="AK89" s="107"/>
      <c r="AL89" s="107"/>
      <c r="AM89" s="107"/>
      <c r="AN89" s="107"/>
      <c r="AO89" s="107"/>
      <c r="AP89" s="108"/>
      <c r="AQ89" s="65">
        <f>SUM(AD89:AP89)</f>
        <v>0</v>
      </c>
      <c r="AR89" s="107"/>
      <c r="AS89" s="107"/>
      <c r="AT89" s="107"/>
      <c r="AU89" s="107"/>
      <c r="AV89" s="107"/>
      <c r="AW89" s="107"/>
      <c r="AX89" s="107"/>
      <c r="AY89" s="107"/>
      <c r="AZ89" s="107"/>
      <c r="BA89" s="107"/>
      <c r="BB89" s="65">
        <f>SUM(AR89:BA89)</f>
        <v>0</v>
      </c>
      <c r="BC89" s="217"/>
      <c r="BD89" s="8">
        <f t="shared" si="19"/>
        <v>0</v>
      </c>
      <c r="BE89" s="82"/>
      <c r="BF89" s="11"/>
    </row>
    <row r="90" spans="1:58" s="1" customFormat="1" x14ac:dyDescent="0.2">
      <c r="A90" s="124"/>
      <c r="B90" s="129"/>
      <c r="C90" s="126"/>
      <c r="D90" s="126"/>
      <c r="E90" s="126"/>
      <c r="F90" s="112"/>
      <c r="G90" s="113"/>
      <c r="H90" s="113"/>
      <c r="I90" s="113"/>
      <c r="J90" s="113"/>
      <c r="K90" s="113"/>
      <c r="L90" s="113"/>
      <c r="M90" s="113"/>
      <c r="N90" s="113"/>
      <c r="O90" s="114"/>
      <c r="P90" s="113"/>
      <c r="Q90" s="65">
        <f>SUM(F90:P90)</f>
        <v>0</v>
      </c>
      <c r="R90" s="113"/>
      <c r="S90" s="113"/>
      <c r="T90" s="113"/>
      <c r="U90" s="113"/>
      <c r="V90" s="113"/>
      <c r="W90" s="113"/>
      <c r="X90" s="114"/>
      <c r="Y90" s="113"/>
      <c r="Z90" s="113"/>
      <c r="AA90" s="113"/>
      <c r="AB90" s="113"/>
      <c r="AC90" s="65">
        <f>SUM(R90:AB90)</f>
        <v>0</v>
      </c>
      <c r="AD90" s="113"/>
      <c r="AE90" s="114"/>
      <c r="AF90" s="113"/>
      <c r="AG90" s="113"/>
      <c r="AH90" s="113"/>
      <c r="AI90" s="113"/>
      <c r="AJ90" s="113"/>
      <c r="AK90" s="113"/>
      <c r="AL90" s="113"/>
      <c r="AM90" s="113"/>
      <c r="AN90" s="113"/>
      <c r="AO90" s="113"/>
      <c r="AP90" s="114"/>
      <c r="AQ90" s="65">
        <f>SUM(AD90:AP90)</f>
        <v>0</v>
      </c>
      <c r="AR90" s="113"/>
      <c r="AS90" s="113"/>
      <c r="AT90" s="113"/>
      <c r="AU90" s="113"/>
      <c r="AV90" s="113"/>
      <c r="AW90" s="113"/>
      <c r="AX90" s="113"/>
      <c r="AY90" s="113"/>
      <c r="AZ90" s="113"/>
      <c r="BA90" s="113"/>
      <c r="BB90" s="65">
        <f>SUM(AR90:BA90)</f>
        <v>0</v>
      </c>
      <c r="BC90" s="219"/>
      <c r="BD90" s="8">
        <f t="shared" si="19"/>
        <v>0</v>
      </c>
      <c r="BE90" s="82"/>
      <c r="BF90" s="11"/>
    </row>
    <row r="91" spans="1:58" s="1" customFormat="1" x14ac:dyDescent="0.2">
      <c r="A91" s="124"/>
      <c r="B91" s="129"/>
      <c r="C91" s="126"/>
      <c r="D91" s="126"/>
      <c r="E91" s="126"/>
      <c r="F91" s="112"/>
      <c r="G91" s="113"/>
      <c r="H91" s="113"/>
      <c r="I91" s="113"/>
      <c r="J91" s="113"/>
      <c r="K91" s="113"/>
      <c r="L91" s="113"/>
      <c r="M91" s="113"/>
      <c r="N91" s="113"/>
      <c r="O91" s="114"/>
      <c r="P91" s="113"/>
      <c r="Q91" s="65">
        <f>SUM(F91:P91)</f>
        <v>0</v>
      </c>
      <c r="R91" s="113"/>
      <c r="S91" s="113"/>
      <c r="T91" s="113"/>
      <c r="U91" s="113"/>
      <c r="V91" s="113"/>
      <c r="W91" s="113"/>
      <c r="X91" s="114"/>
      <c r="Y91" s="113"/>
      <c r="Z91" s="113"/>
      <c r="AA91" s="113"/>
      <c r="AB91" s="113"/>
      <c r="AC91" s="65">
        <f>SUM(R91:AB91)</f>
        <v>0</v>
      </c>
      <c r="AD91" s="113"/>
      <c r="AE91" s="114"/>
      <c r="AF91" s="113"/>
      <c r="AG91" s="113"/>
      <c r="AH91" s="113"/>
      <c r="AI91" s="113"/>
      <c r="AJ91" s="113"/>
      <c r="AK91" s="113"/>
      <c r="AL91" s="113"/>
      <c r="AM91" s="113"/>
      <c r="AN91" s="113"/>
      <c r="AO91" s="113"/>
      <c r="AP91" s="114"/>
      <c r="AQ91" s="65">
        <f>SUM(AD91:AP91)</f>
        <v>0</v>
      </c>
      <c r="AR91" s="113"/>
      <c r="AS91" s="113"/>
      <c r="AT91" s="113"/>
      <c r="AU91" s="113"/>
      <c r="AV91" s="113"/>
      <c r="AW91" s="113"/>
      <c r="AX91" s="113"/>
      <c r="AY91" s="113"/>
      <c r="AZ91" s="113"/>
      <c r="BA91" s="113"/>
      <c r="BB91" s="65">
        <f>SUM(AR91:BA91)</f>
        <v>0</v>
      </c>
      <c r="BC91" s="219"/>
      <c r="BD91" s="8">
        <f t="shared" si="19"/>
        <v>0</v>
      </c>
      <c r="BE91" s="82"/>
      <c r="BF91" s="11"/>
    </row>
    <row r="92" spans="1:58" s="1" customFormat="1" x14ac:dyDescent="0.2">
      <c r="A92" s="124"/>
      <c r="B92" s="129"/>
      <c r="C92" s="126"/>
      <c r="D92" s="126"/>
      <c r="E92" s="126"/>
      <c r="F92" s="112"/>
      <c r="G92" s="113"/>
      <c r="H92" s="113"/>
      <c r="I92" s="113"/>
      <c r="J92" s="113"/>
      <c r="K92" s="113"/>
      <c r="L92" s="113"/>
      <c r="M92" s="113"/>
      <c r="N92" s="113"/>
      <c r="O92" s="114"/>
      <c r="P92" s="113"/>
      <c r="Q92" s="65">
        <f>SUM(F92:P92)</f>
        <v>0</v>
      </c>
      <c r="R92" s="113"/>
      <c r="S92" s="113"/>
      <c r="T92" s="113"/>
      <c r="U92" s="113"/>
      <c r="V92" s="113"/>
      <c r="W92" s="113"/>
      <c r="X92" s="114"/>
      <c r="Y92" s="113"/>
      <c r="Z92" s="113"/>
      <c r="AA92" s="113"/>
      <c r="AB92" s="113"/>
      <c r="AC92" s="65">
        <f>SUM(R92:AB92)</f>
        <v>0</v>
      </c>
      <c r="AD92" s="113"/>
      <c r="AE92" s="114"/>
      <c r="AF92" s="113"/>
      <c r="AG92" s="113"/>
      <c r="AH92" s="113"/>
      <c r="AI92" s="113"/>
      <c r="AJ92" s="113"/>
      <c r="AK92" s="113"/>
      <c r="AL92" s="113"/>
      <c r="AM92" s="113"/>
      <c r="AN92" s="113"/>
      <c r="AO92" s="113"/>
      <c r="AP92" s="114"/>
      <c r="AQ92" s="65">
        <f>SUM(AD92:AP92)</f>
        <v>0</v>
      </c>
      <c r="AR92" s="113"/>
      <c r="AS92" s="113"/>
      <c r="AT92" s="113"/>
      <c r="AU92" s="113"/>
      <c r="AV92" s="113"/>
      <c r="AW92" s="113"/>
      <c r="AX92" s="113"/>
      <c r="AY92" s="113"/>
      <c r="AZ92" s="113"/>
      <c r="BA92" s="113"/>
      <c r="BB92" s="65">
        <f>SUM(AR92:BA92)</f>
        <v>0</v>
      </c>
      <c r="BC92" s="219"/>
      <c r="BD92" s="8">
        <f t="shared" si="19"/>
        <v>0</v>
      </c>
      <c r="BE92" s="82"/>
      <c r="BF92" s="11"/>
    </row>
    <row r="93" spans="1:58" s="1" customFormat="1" ht="15.75" thickBot="1" x14ac:dyDescent="0.3">
      <c r="A93" s="436" t="s">
        <v>1</v>
      </c>
      <c r="B93" s="154"/>
      <c r="C93" s="155"/>
      <c r="D93" s="155"/>
      <c r="E93" s="155"/>
      <c r="F93" s="109"/>
      <c r="G93" s="110"/>
      <c r="H93" s="110"/>
      <c r="I93" s="110"/>
      <c r="J93" s="110"/>
      <c r="K93" s="110"/>
      <c r="L93" s="110"/>
      <c r="M93" s="110"/>
      <c r="N93" s="110"/>
      <c r="O93" s="111"/>
      <c r="P93" s="110"/>
      <c r="Q93" s="66">
        <f>SUBTOTAL(9,Q88:Q92)</f>
        <v>54</v>
      </c>
      <c r="R93" s="110"/>
      <c r="S93" s="110"/>
      <c r="T93" s="110"/>
      <c r="U93" s="110"/>
      <c r="V93" s="110"/>
      <c r="W93" s="110"/>
      <c r="X93" s="111"/>
      <c r="Y93" s="110"/>
      <c r="Z93" s="110"/>
      <c r="AA93" s="110"/>
      <c r="AB93" s="110"/>
      <c r="AC93" s="66">
        <f>SUBTOTAL(9,AC88:AC92)</f>
        <v>0</v>
      </c>
      <c r="AD93" s="110"/>
      <c r="AE93" s="111"/>
      <c r="AF93" s="110"/>
      <c r="AG93" s="110"/>
      <c r="AH93" s="110"/>
      <c r="AI93" s="110"/>
      <c r="AJ93" s="110"/>
      <c r="AK93" s="110"/>
      <c r="AL93" s="110"/>
      <c r="AM93" s="110"/>
      <c r="AN93" s="110"/>
      <c r="AO93" s="110"/>
      <c r="AP93" s="111"/>
      <c r="AQ93" s="66">
        <f>SUBTOTAL(9,AQ88:AQ92)</f>
        <v>0</v>
      </c>
      <c r="AR93" s="110"/>
      <c r="AS93" s="110"/>
      <c r="AT93" s="110"/>
      <c r="AU93" s="110"/>
      <c r="AV93" s="110"/>
      <c r="AW93" s="110"/>
      <c r="AX93" s="110"/>
      <c r="AY93" s="110"/>
      <c r="AZ93" s="110"/>
      <c r="BA93" s="110"/>
      <c r="BB93" s="66">
        <f>SUBTOTAL(9,BB88:BB92)</f>
        <v>0</v>
      </c>
      <c r="BC93" s="220"/>
      <c r="BD93" s="10">
        <f>SUBTOTAL(9,BD88:BD92)</f>
        <v>54</v>
      </c>
      <c r="BE93" s="84">
        <f>'totaal BOL niv 4 4 jr'!E31</f>
        <v>0</v>
      </c>
      <c r="BF93" s="11"/>
    </row>
    <row r="94" spans="1:58" s="1" customFormat="1" ht="15" thickTop="1" x14ac:dyDescent="0.2">
      <c r="A94" s="437" t="str">
        <f>'totaal BOL niv 4 4 jr'!B32</f>
        <v>2c Scheikunde</v>
      </c>
      <c r="B94" s="153"/>
      <c r="C94" s="390"/>
      <c r="D94" s="390"/>
      <c r="E94" s="390"/>
      <c r="F94" s="391"/>
      <c r="G94" s="392"/>
      <c r="H94" s="392"/>
      <c r="I94" s="392"/>
      <c r="J94" s="392"/>
      <c r="K94" s="392"/>
      <c r="L94" s="392"/>
      <c r="M94" s="392"/>
      <c r="N94" s="392"/>
      <c r="O94" s="392"/>
      <c r="P94" s="392"/>
      <c r="Q94" s="443"/>
      <c r="R94" s="392"/>
      <c r="S94" s="392"/>
      <c r="T94" s="392"/>
      <c r="U94" s="392"/>
      <c r="V94" s="392"/>
      <c r="W94" s="392"/>
      <c r="X94" s="392"/>
      <c r="Y94" s="392"/>
      <c r="Z94" s="392"/>
      <c r="AA94" s="392"/>
      <c r="AB94" s="392"/>
      <c r="AC94" s="443"/>
      <c r="AD94" s="392"/>
      <c r="AE94" s="392"/>
      <c r="AF94" s="392"/>
      <c r="AG94" s="392"/>
      <c r="AH94" s="392"/>
      <c r="AI94" s="392"/>
      <c r="AJ94" s="392"/>
      <c r="AK94" s="392"/>
      <c r="AL94" s="392"/>
      <c r="AM94" s="392"/>
      <c r="AN94" s="392"/>
      <c r="AO94" s="392"/>
      <c r="AP94" s="392"/>
      <c r="AQ94" s="443"/>
      <c r="AR94" s="392"/>
      <c r="AS94" s="392"/>
      <c r="AT94" s="392"/>
      <c r="AU94" s="392"/>
      <c r="AV94" s="392"/>
      <c r="AW94" s="392"/>
      <c r="AX94" s="392"/>
      <c r="AY94" s="392"/>
      <c r="AZ94" s="392"/>
      <c r="BA94" s="392"/>
      <c r="BB94" s="443"/>
      <c r="BC94" s="395"/>
      <c r="BD94" s="444" t="s">
        <v>8</v>
      </c>
      <c r="BE94" s="82"/>
      <c r="BF94" s="2"/>
    </row>
    <row r="95" spans="1:58" s="1" customFormat="1" x14ac:dyDescent="0.2">
      <c r="A95" s="124"/>
      <c r="B95" s="129"/>
      <c r="C95" s="126"/>
      <c r="D95" s="126"/>
      <c r="E95" s="126"/>
      <c r="F95" s="106">
        <v>20</v>
      </c>
      <c r="G95" s="107"/>
      <c r="H95" s="107"/>
      <c r="I95" s="107"/>
      <c r="J95" s="107"/>
      <c r="K95" s="107"/>
      <c r="L95" s="107"/>
      <c r="M95" s="107"/>
      <c r="N95" s="107"/>
      <c r="O95" s="108"/>
      <c r="P95" s="107"/>
      <c r="Q95" s="65">
        <f>SUM(F95:P95)</f>
        <v>20</v>
      </c>
      <c r="R95" s="107"/>
      <c r="S95" s="107"/>
      <c r="T95" s="107"/>
      <c r="U95" s="107"/>
      <c r="V95" s="107"/>
      <c r="W95" s="107"/>
      <c r="X95" s="108"/>
      <c r="Y95" s="107"/>
      <c r="Z95" s="107"/>
      <c r="AA95" s="107"/>
      <c r="AB95" s="107"/>
      <c r="AC95" s="65">
        <f>SUM(R95:AB95)</f>
        <v>0</v>
      </c>
      <c r="AD95" s="107"/>
      <c r="AE95" s="108"/>
      <c r="AF95" s="107"/>
      <c r="AG95" s="107"/>
      <c r="AH95" s="107"/>
      <c r="AI95" s="107"/>
      <c r="AJ95" s="107"/>
      <c r="AK95" s="107"/>
      <c r="AL95" s="107"/>
      <c r="AM95" s="107"/>
      <c r="AN95" s="107"/>
      <c r="AO95" s="107"/>
      <c r="AP95" s="108"/>
      <c r="AQ95" s="65">
        <f>SUM(AD95:AP95)</f>
        <v>0</v>
      </c>
      <c r="AR95" s="107"/>
      <c r="AS95" s="107"/>
      <c r="AT95" s="107"/>
      <c r="AU95" s="107"/>
      <c r="AV95" s="107"/>
      <c r="AW95" s="107"/>
      <c r="AX95" s="107"/>
      <c r="AY95" s="107"/>
      <c r="AZ95" s="107"/>
      <c r="BA95" s="107"/>
      <c r="BB95" s="65">
        <f>SUM(AR95:BA95)</f>
        <v>0</v>
      </c>
      <c r="BC95" s="217"/>
      <c r="BD95" s="8">
        <f t="shared" ref="BD95:BD99" si="20">SUM(Q95+AC95+AQ95+BB95)</f>
        <v>20</v>
      </c>
      <c r="BE95" s="82"/>
      <c r="BF95" s="11"/>
    </row>
    <row r="96" spans="1:58" s="1" customFormat="1" x14ac:dyDescent="0.2">
      <c r="A96" s="124"/>
      <c r="B96" s="129"/>
      <c r="C96" s="126"/>
      <c r="D96" s="126"/>
      <c r="E96" s="126"/>
      <c r="F96" s="106"/>
      <c r="G96" s="107"/>
      <c r="H96" s="107"/>
      <c r="I96" s="107"/>
      <c r="J96" s="107"/>
      <c r="K96" s="107"/>
      <c r="L96" s="107"/>
      <c r="M96" s="107"/>
      <c r="N96" s="107"/>
      <c r="O96" s="108"/>
      <c r="P96" s="107"/>
      <c r="Q96" s="65">
        <f>SUM(F96:P96)</f>
        <v>0</v>
      </c>
      <c r="R96" s="107"/>
      <c r="S96" s="107"/>
      <c r="T96" s="107"/>
      <c r="U96" s="107"/>
      <c r="V96" s="107"/>
      <c r="W96" s="107"/>
      <c r="X96" s="108"/>
      <c r="Y96" s="107"/>
      <c r="Z96" s="107"/>
      <c r="AA96" s="107"/>
      <c r="AB96" s="107"/>
      <c r="AC96" s="65">
        <f>SUM(R96:AB96)</f>
        <v>0</v>
      </c>
      <c r="AD96" s="107"/>
      <c r="AE96" s="108"/>
      <c r="AF96" s="107"/>
      <c r="AG96" s="107"/>
      <c r="AH96" s="107"/>
      <c r="AI96" s="107"/>
      <c r="AJ96" s="107"/>
      <c r="AK96" s="107"/>
      <c r="AL96" s="107"/>
      <c r="AM96" s="107"/>
      <c r="AN96" s="107"/>
      <c r="AO96" s="107"/>
      <c r="AP96" s="108"/>
      <c r="AQ96" s="65">
        <f>SUM(AD96:AP96)</f>
        <v>0</v>
      </c>
      <c r="AR96" s="107"/>
      <c r="AS96" s="107"/>
      <c r="AT96" s="107"/>
      <c r="AU96" s="107"/>
      <c r="AV96" s="107"/>
      <c r="AW96" s="107"/>
      <c r="AX96" s="107"/>
      <c r="AY96" s="107"/>
      <c r="AZ96" s="107"/>
      <c r="BA96" s="107"/>
      <c r="BB96" s="65">
        <f>SUM(AR96:BA96)</f>
        <v>0</v>
      </c>
      <c r="BC96" s="217"/>
      <c r="BD96" s="8">
        <f t="shared" si="20"/>
        <v>0</v>
      </c>
      <c r="BE96" s="82"/>
      <c r="BF96" s="11"/>
    </row>
    <row r="97" spans="1:58" s="1" customFormat="1" x14ac:dyDescent="0.2">
      <c r="A97" s="124"/>
      <c r="B97" s="129"/>
      <c r="C97" s="126"/>
      <c r="D97" s="126"/>
      <c r="E97" s="126"/>
      <c r="F97" s="112"/>
      <c r="G97" s="113"/>
      <c r="H97" s="113"/>
      <c r="I97" s="113"/>
      <c r="J97" s="113"/>
      <c r="K97" s="113"/>
      <c r="L97" s="113"/>
      <c r="M97" s="113"/>
      <c r="N97" s="113"/>
      <c r="O97" s="114"/>
      <c r="P97" s="113"/>
      <c r="Q97" s="65">
        <f>SUM(F97:P97)</f>
        <v>0</v>
      </c>
      <c r="R97" s="113"/>
      <c r="S97" s="113"/>
      <c r="T97" s="113"/>
      <c r="U97" s="113"/>
      <c r="V97" s="113"/>
      <c r="W97" s="113"/>
      <c r="X97" s="114"/>
      <c r="Y97" s="113"/>
      <c r="Z97" s="113"/>
      <c r="AA97" s="113"/>
      <c r="AB97" s="113"/>
      <c r="AC97" s="65">
        <f>SUM(R97:AB97)</f>
        <v>0</v>
      </c>
      <c r="AD97" s="113"/>
      <c r="AE97" s="114"/>
      <c r="AF97" s="113"/>
      <c r="AG97" s="113"/>
      <c r="AH97" s="113"/>
      <c r="AI97" s="113"/>
      <c r="AJ97" s="113"/>
      <c r="AK97" s="113"/>
      <c r="AL97" s="113"/>
      <c r="AM97" s="113"/>
      <c r="AN97" s="113"/>
      <c r="AO97" s="113"/>
      <c r="AP97" s="114"/>
      <c r="AQ97" s="65">
        <f>SUM(AD97:AP97)</f>
        <v>0</v>
      </c>
      <c r="AR97" s="113"/>
      <c r="AS97" s="113"/>
      <c r="AT97" s="113"/>
      <c r="AU97" s="113"/>
      <c r="AV97" s="113"/>
      <c r="AW97" s="113"/>
      <c r="AX97" s="113"/>
      <c r="AY97" s="113"/>
      <c r="AZ97" s="113"/>
      <c r="BA97" s="113"/>
      <c r="BB97" s="65">
        <f>SUM(AR97:BA97)</f>
        <v>0</v>
      </c>
      <c r="BC97" s="219"/>
      <c r="BD97" s="8">
        <f t="shared" si="20"/>
        <v>0</v>
      </c>
      <c r="BE97" s="82"/>
      <c r="BF97" s="11"/>
    </row>
    <row r="98" spans="1:58" s="1" customFormat="1" x14ac:dyDescent="0.2">
      <c r="A98" s="124"/>
      <c r="B98" s="129"/>
      <c r="C98" s="126"/>
      <c r="D98" s="126"/>
      <c r="E98" s="126"/>
      <c r="F98" s="112"/>
      <c r="G98" s="113"/>
      <c r="H98" s="113"/>
      <c r="I98" s="113"/>
      <c r="J98" s="113"/>
      <c r="K98" s="113"/>
      <c r="L98" s="113"/>
      <c r="M98" s="113"/>
      <c r="N98" s="113"/>
      <c r="O98" s="114"/>
      <c r="P98" s="113"/>
      <c r="Q98" s="65">
        <f>SUM(F98:P98)</f>
        <v>0</v>
      </c>
      <c r="R98" s="113"/>
      <c r="S98" s="113"/>
      <c r="T98" s="113"/>
      <c r="U98" s="113"/>
      <c r="V98" s="113"/>
      <c r="W98" s="113"/>
      <c r="X98" s="114"/>
      <c r="Y98" s="113"/>
      <c r="Z98" s="113"/>
      <c r="AA98" s="113"/>
      <c r="AB98" s="113"/>
      <c r="AC98" s="65">
        <f>SUM(R98:AB98)</f>
        <v>0</v>
      </c>
      <c r="AD98" s="113"/>
      <c r="AE98" s="114"/>
      <c r="AF98" s="113"/>
      <c r="AG98" s="113"/>
      <c r="AH98" s="113"/>
      <c r="AI98" s="113"/>
      <c r="AJ98" s="113"/>
      <c r="AK98" s="113"/>
      <c r="AL98" s="113"/>
      <c r="AM98" s="113"/>
      <c r="AN98" s="113"/>
      <c r="AO98" s="113"/>
      <c r="AP98" s="114"/>
      <c r="AQ98" s="65">
        <f>SUM(AD98:AP98)</f>
        <v>0</v>
      </c>
      <c r="AR98" s="113"/>
      <c r="AS98" s="113"/>
      <c r="AT98" s="113"/>
      <c r="AU98" s="113"/>
      <c r="AV98" s="113"/>
      <c r="AW98" s="113"/>
      <c r="AX98" s="113"/>
      <c r="AY98" s="113"/>
      <c r="AZ98" s="113"/>
      <c r="BA98" s="113"/>
      <c r="BB98" s="65">
        <f>SUM(AR98:BA98)</f>
        <v>0</v>
      </c>
      <c r="BC98" s="219"/>
      <c r="BD98" s="8">
        <f t="shared" si="20"/>
        <v>0</v>
      </c>
      <c r="BE98" s="82"/>
      <c r="BF98" s="11"/>
    </row>
    <row r="99" spans="1:58" s="1" customFormat="1" x14ac:dyDescent="0.2">
      <c r="A99" s="124"/>
      <c r="B99" s="129"/>
      <c r="C99" s="126"/>
      <c r="D99" s="126"/>
      <c r="E99" s="126"/>
      <c r="F99" s="112"/>
      <c r="G99" s="113"/>
      <c r="H99" s="113"/>
      <c r="I99" s="113"/>
      <c r="J99" s="113"/>
      <c r="K99" s="113"/>
      <c r="L99" s="113"/>
      <c r="M99" s="113"/>
      <c r="N99" s="113"/>
      <c r="O99" s="114"/>
      <c r="P99" s="113"/>
      <c r="Q99" s="65">
        <f>SUM(F99:P99)</f>
        <v>0</v>
      </c>
      <c r="R99" s="113"/>
      <c r="S99" s="113"/>
      <c r="T99" s="113"/>
      <c r="U99" s="113"/>
      <c r="V99" s="113"/>
      <c r="W99" s="113"/>
      <c r="X99" s="114"/>
      <c r="Y99" s="113"/>
      <c r="Z99" s="113"/>
      <c r="AA99" s="113"/>
      <c r="AB99" s="113"/>
      <c r="AC99" s="65">
        <f>SUM(R99:AB99)</f>
        <v>0</v>
      </c>
      <c r="AD99" s="113"/>
      <c r="AE99" s="114"/>
      <c r="AF99" s="113"/>
      <c r="AG99" s="113"/>
      <c r="AH99" s="113"/>
      <c r="AI99" s="113"/>
      <c r="AJ99" s="113"/>
      <c r="AK99" s="113"/>
      <c r="AL99" s="113"/>
      <c r="AM99" s="113"/>
      <c r="AN99" s="113"/>
      <c r="AO99" s="113"/>
      <c r="AP99" s="114"/>
      <c r="AQ99" s="65">
        <f>SUM(AD99:AP99)</f>
        <v>0</v>
      </c>
      <c r="AR99" s="113"/>
      <c r="AS99" s="113"/>
      <c r="AT99" s="113"/>
      <c r="AU99" s="113"/>
      <c r="AV99" s="113"/>
      <c r="AW99" s="113"/>
      <c r="AX99" s="113"/>
      <c r="AY99" s="113"/>
      <c r="AZ99" s="113"/>
      <c r="BA99" s="113"/>
      <c r="BB99" s="65">
        <f>SUM(AR99:BA99)</f>
        <v>0</v>
      </c>
      <c r="BC99" s="219"/>
      <c r="BD99" s="8">
        <f t="shared" si="20"/>
        <v>0</v>
      </c>
      <c r="BE99" s="82"/>
      <c r="BF99" s="11"/>
    </row>
    <row r="100" spans="1:58" s="1" customFormat="1" ht="15.75" thickBot="1" x14ac:dyDescent="0.3">
      <c r="A100" s="436" t="s">
        <v>1</v>
      </c>
      <c r="B100" s="154"/>
      <c r="C100" s="155"/>
      <c r="D100" s="155"/>
      <c r="E100" s="155"/>
      <c r="F100" s="109"/>
      <c r="G100" s="110"/>
      <c r="H100" s="110"/>
      <c r="I100" s="110"/>
      <c r="J100" s="110"/>
      <c r="K100" s="110"/>
      <c r="L100" s="110"/>
      <c r="M100" s="110"/>
      <c r="N100" s="110"/>
      <c r="O100" s="111"/>
      <c r="P100" s="110"/>
      <c r="Q100" s="66">
        <f>SUBTOTAL(9,Q95:Q99)</f>
        <v>20</v>
      </c>
      <c r="R100" s="110"/>
      <c r="S100" s="110"/>
      <c r="T100" s="110"/>
      <c r="U100" s="110"/>
      <c r="V100" s="110"/>
      <c r="W100" s="110"/>
      <c r="X100" s="111"/>
      <c r="Y100" s="110"/>
      <c r="Z100" s="110"/>
      <c r="AA100" s="110"/>
      <c r="AB100" s="110"/>
      <c r="AC100" s="66">
        <f>SUBTOTAL(9,AC95:AC99)</f>
        <v>0</v>
      </c>
      <c r="AD100" s="110"/>
      <c r="AE100" s="111"/>
      <c r="AF100" s="110"/>
      <c r="AG100" s="110"/>
      <c r="AH100" s="110"/>
      <c r="AI100" s="110"/>
      <c r="AJ100" s="110"/>
      <c r="AK100" s="110"/>
      <c r="AL100" s="110"/>
      <c r="AM100" s="110"/>
      <c r="AN100" s="110"/>
      <c r="AO100" s="110"/>
      <c r="AP100" s="111"/>
      <c r="AQ100" s="66">
        <f>SUBTOTAL(9,AQ95:AQ99)</f>
        <v>0</v>
      </c>
      <c r="AR100" s="110"/>
      <c r="AS100" s="110"/>
      <c r="AT100" s="110"/>
      <c r="AU100" s="110"/>
      <c r="AV100" s="110"/>
      <c r="AW100" s="110"/>
      <c r="AX100" s="110"/>
      <c r="AY100" s="110"/>
      <c r="AZ100" s="110"/>
      <c r="BA100" s="110"/>
      <c r="BB100" s="66">
        <f>SUBTOTAL(9,BB95:BB99)</f>
        <v>0</v>
      </c>
      <c r="BC100" s="220"/>
      <c r="BD100" s="10">
        <f>SUBTOTAL(9,BD95:BD99)</f>
        <v>20</v>
      </c>
      <c r="BE100" s="84">
        <f>'totaal BOL niv 4 4 jr'!E32</f>
        <v>0</v>
      </c>
      <c r="BF100" s="11"/>
    </row>
    <row r="101" spans="1:58" s="1" customFormat="1" ht="15" thickTop="1" x14ac:dyDescent="0.2">
      <c r="A101" s="437" t="str">
        <f>'totaal BOL niv 4 4 jr'!B33</f>
        <v>2d Apotheek</v>
      </c>
      <c r="B101" s="153"/>
      <c r="C101" s="390"/>
      <c r="D101" s="390"/>
      <c r="E101" s="390"/>
      <c r="F101" s="391"/>
      <c r="G101" s="392"/>
      <c r="H101" s="392"/>
      <c r="I101" s="392"/>
      <c r="J101" s="392"/>
      <c r="K101" s="392"/>
      <c r="L101" s="392"/>
      <c r="M101" s="392"/>
      <c r="N101" s="392"/>
      <c r="O101" s="392"/>
      <c r="P101" s="392"/>
      <c r="Q101" s="443"/>
      <c r="R101" s="392"/>
      <c r="S101" s="392"/>
      <c r="T101" s="392"/>
      <c r="U101" s="392"/>
      <c r="V101" s="392"/>
      <c r="W101" s="392"/>
      <c r="X101" s="392"/>
      <c r="Y101" s="392"/>
      <c r="Z101" s="392"/>
      <c r="AA101" s="392"/>
      <c r="AB101" s="392"/>
      <c r="AC101" s="443"/>
      <c r="AD101" s="392"/>
      <c r="AE101" s="392"/>
      <c r="AF101" s="392"/>
      <c r="AG101" s="392"/>
      <c r="AH101" s="392"/>
      <c r="AI101" s="392"/>
      <c r="AJ101" s="392"/>
      <c r="AK101" s="392"/>
      <c r="AL101" s="392"/>
      <c r="AM101" s="392"/>
      <c r="AN101" s="392"/>
      <c r="AO101" s="392"/>
      <c r="AP101" s="392"/>
      <c r="AQ101" s="443"/>
      <c r="AR101" s="392"/>
      <c r="AS101" s="392"/>
      <c r="AT101" s="392"/>
      <c r="AU101" s="392"/>
      <c r="AV101" s="392"/>
      <c r="AW101" s="392"/>
      <c r="AX101" s="392"/>
      <c r="AY101" s="392"/>
      <c r="AZ101" s="392"/>
      <c r="BA101" s="392"/>
      <c r="BB101" s="443"/>
      <c r="BC101" s="395"/>
      <c r="BD101" s="444" t="s">
        <v>8</v>
      </c>
      <c r="BE101" s="82"/>
      <c r="BF101" s="2"/>
    </row>
    <row r="102" spans="1:58" s="1" customFormat="1" x14ac:dyDescent="0.2">
      <c r="A102" s="124"/>
      <c r="B102" s="129"/>
      <c r="C102" s="126"/>
      <c r="D102" s="126"/>
      <c r="E102" s="126"/>
      <c r="F102" s="106">
        <v>30</v>
      </c>
      <c r="G102" s="107"/>
      <c r="H102" s="107"/>
      <c r="I102" s="107"/>
      <c r="J102" s="107"/>
      <c r="K102" s="107"/>
      <c r="L102" s="107"/>
      <c r="M102" s="107"/>
      <c r="N102" s="107"/>
      <c r="O102" s="108"/>
      <c r="P102" s="107"/>
      <c r="Q102" s="65">
        <f>SUM(F102:P102)</f>
        <v>30</v>
      </c>
      <c r="R102" s="107"/>
      <c r="S102" s="107"/>
      <c r="T102" s="107"/>
      <c r="U102" s="107"/>
      <c r="V102" s="107"/>
      <c r="W102" s="107"/>
      <c r="X102" s="108"/>
      <c r="Y102" s="107"/>
      <c r="Z102" s="107"/>
      <c r="AA102" s="107"/>
      <c r="AB102" s="107"/>
      <c r="AC102" s="65">
        <f>SUM(R102:AB102)</f>
        <v>0</v>
      </c>
      <c r="AD102" s="107"/>
      <c r="AE102" s="108"/>
      <c r="AF102" s="107"/>
      <c r="AG102" s="107"/>
      <c r="AH102" s="107"/>
      <c r="AI102" s="107"/>
      <c r="AJ102" s="107"/>
      <c r="AK102" s="107"/>
      <c r="AL102" s="107"/>
      <c r="AM102" s="107"/>
      <c r="AN102" s="107"/>
      <c r="AO102" s="107"/>
      <c r="AP102" s="108"/>
      <c r="AQ102" s="65">
        <f>SUM(AD102:AP102)</f>
        <v>0</v>
      </c>
      <c r="AR102" s="107"/>
      <c r="AS102" s="107"/>
      <c r="AT102" s="107"/>
      <c r="AU102" s="107"/>
      <c r="AV102" s="107"/>
      <c r="AW102" s="107"/>
      <c r="AX102" s="107"/>
      <c r="AY102" s="107"/>
      <c r="AZ102" s="107"/>
      <c r="BA102" s="107"/>
      <c r="BB102" s="65">
        <f>SUM(AR102:BA102)</f>
        <v>0</v>
      </c>
      <c r="BC102" s="217"/>
      <c r="BD102" s="8">
        <f t="shared" ref="BD102:BD106" si="21">SUM(Q102+AC102+AQ102+BB102)</f>
        <v>30</v>
      </c>
      <c r="BE102" s="82"/>
      <c r="BF102" s="11"/>
    </row>
    <row r="103" spans="1:58" s="1" customFormat="1" x14ac:dyDescent="0.2">
      <c r="A103" s="124"/>
      <c r="B103" s="129"/>
      <c r="C103" s="126"/>
      <c r="D103" s="126"/>
      <c r="E103" s="126"/>
      <c r="F103" s="106"/>
      <c r="G103" s="107"/>
      <c r="H103" s="107"/>
      <c r="I103" s="107"/>
      <c r="J103" s="107"/>
      <c r="K103" s="107"/>
      <c r="L103" s="107"/>
      <c r="M103" s="107"/>
      <c r="N103" s="107"/>
      <c r="O103" s="108"/>
      <c r="P103" s="107"/>
      <c r="Q103" s="65">
        <f>SUM(F103:P103)</f>
        <v>0</v>
      </c>
      <c r="R103" s="107"/>
      <c r="S103" s="107"/>
      <c r="T103" s="107"/>
      <c r="U103" s="107"/>
      <c r="V103" s="107"/>
      <c r="W103" s="107"/>
      <c r="X103" s="108"/>
      <c r="Y103" s="107"/>
      <c r="Z103" s="107"/>
      <c r="AA103" s="107"/>
      <c r="AB103" s="107"/>
      <c r="AC103" s="65">
        <f>SUM(R103:AB103)</f>
        <v>0</v>
      </c>
      <c r="AD103" s="107"/>
      <c r="AE103" s="108"/>
      <c r="AF103" s="107"/>
      <c r="AG103" s="107"/>
      <c r="AH103" s="107"/>
      <c r="AI103" s="107"/>
      <c r="AJ103" s="107"/>
      <c r="AK103" s="107"/>
      <c r="AL103" s="107"/>
      <c r="AM103" s="107"/>
      <c r="AN103" s="107"/>
      <c r="AO103" s="107"/>
      <c r="AP103" s="108"/>
      <c r="AQ103" s="65">
        <f>SUM(AD103:AP103)</f>
        <v>0</v>
      </c>
      <c r="AR103" s="107"/>
      <c r="AS103" s="107"/>
      <c r="AT103" s="107"/>
      <c r="AU103" s="107"/>
      <c r="AV103" s="107"/>
      <c r="AW103" s="107"/>
      <c r="AX103" s="107"/>
      <c r="AY103" s="107"/>
      <c r="AZ103" s="107"/>
      <c r="BA103" s="107"/>
      <c r="BB103" s="65">
        <f>SUM(AR103:BA103)</f>
        <v>0</v>
      </c>
      <c r="BC103" s="217"/>
      <c r="BD103" s="8">
        <f t="shared" si="21"/>
        <v>0</v>
      </c>
      <c r="BE103" s="82"/>
      <c r="BF103" s="11"/>
    </row>
    <row r="104" spans="1:58" s="1" customFormat="1" x14ac:dyDescent="0.2">
      <c r="A104" s="124"/>
      <c r="B104" s="129"/>
      <c r="C104" s="126"/>
      <c r="D104" s="126"/>
      <c r="E104" s="126"/>
      <c r="F104" s="112"/>
      <c r="G104" s="113"/>
      <c r="H104" s="113"/>
      <c r="I104" s="113"/>
      <c r="J104" s="113"/>
      <c r="K104" s="113"/>
      <c r="L104" s="113"/>
      <c r="M104" s="113"/>
      <c r="N104" s="113"/>
      <c r="O104" s="114"/>
      <c r="P104" s="113"/>
      <c r="Q104" s="65">
        <f>SUM(F104:P104)</f>
        <v>0</v>
      </c>
      <c r="R104" s="113"/>
      <c r="S104" s="113"/>
      <c r="T104" s="113"/>
      <c r="U104" s="113"/>
      <c r="V104" s="113"/>
      <c r="W104" s="113"/>
      <c r="X104" s="114"/>
      <c r="Y104" s="113"/>
      <c r="Z104" s="113"/>
      <c r="AA104" s="113"/>
      <c r="AB104" s="113"/>
      <c r="AC104" s="65">
        <f>SUM(R104:AB104)</f>
        <v>0</v>
      </c>
      <c r="AD104" s="113"/>
      <c r="AE104" s="114"/>
      <c r="AF104" s="113"/>
      <c r="AG104" s="113"/>
      <c r="AH104" s="113"/>
      <c r="AI104" s="113"/>
      <c r="AJ104" s="113"/>
      <c r="AK104" s="113"/>
      <c r="AL104" s="113"/>
      <c r="AM104" s="113"/>
      <c r="AN104" s="113"/>
      <c r="AO104" s="113"/>
      <c r="AP104" s="114"/>
      <c r="AQ104" s="65">
        <f>SUM(AD104:AP104)</f>
        <v>0</v>
      </c>
      <c r="AR104" s="113"/>
      <c r="AS104" s="113"/>
      <c r="AT104" s="113"/>
      <c r="AU104" s="113"/>
      <c r="AV104" s="113"/>
      <c r="AW104" s="113"/>
      <c r="AX104" s="113"/>
      <c r="AY104" s="113"/>
      <c r="AZ104" s="113"/>
      <c r="BA104" s="113"/>
      <c r="BB104" s="65">
        <f>SUM(AR104:BA104)</f>
        <v>0</v>
      </c>
      <c r="BC104" s="219"/>
      <c r="BD104" s="8">
        <f t="shared" si="21"/>
        <v>0</v>
      </c>
      <c r="BE104" s="82"/>
      <c r="BF104" s="11"/>
    </row>
    <row r="105" spans="1:58" s="1" customFormat="1" x14ac:dyDescent="0.2">
      <c r="A105" s="124"/>
      <c r="B105" s="129"/>
      <c r="C105" s="126"/>
      <c r="D105" s="126"/>
      <c r="E105" s="126"/>
      <c r="F105" s="112"/>
      <c r="G105" s="113"/>
      <c r="H105" s="113"/>
      <c r="I105" s="113"/>
      <c r="J105" s="113"/>
      <c r="K105" s="113"/>
      <c r="L105" s="113"/>
      <c r="M105" s="113"/>
      <c r="N105" s="113"/>
      <c r="O105" s="114"/>
      <c r="P105" s="113"/>
      <c r="Q105" s="65">
        <f>SUM(F105:P105)</f>
        <v>0</v>
      </c>
      <c r="R105" s="113"/>
      <c r="S105" s="113"/>
      <c r="T105" s="113"/>
      <c r="U105" s="113"/>
      <c r="V105" s="113"/>
      <c r="W105" s="113"/>
      <c r="X105" s="114"/>
      <c r="Y105" s="113"/>
      <c r="Z105" s="113"/>
      <c r="AA105" s="113"/>
      <c r="AB105" s="113"/>
      <c r="AC105" s="65">
        <f>SUM(R105:AB105)</f>
        <v>0</v>
      </c>
      <c r="AD105" s="113"/>
      <c r="AE105" s="114"/>
      <c r="AF105" s="113"/>
      <c r="AG105" s="113"/>
      <c r="AH105" s="113"/>
      <c r="AI105" s="113"/>
      <c r="AJ105" s="113"/>
      <c r="AK105" s="113"/>
      <c r="AL105" s="113"/>
      <c r="AM105" s="113"/>
      <c r="AN105" s="113"/>
      <c r="AO105" s="113"/>
      <c r="AP105" s="114"/>
      <c r="AQ105" s="65">
        <f>SUM(AD105:AP105)</f>
        <v>0</v>
      </c>
      <c r="AR105" s="113"/>
      <c r="AS105" s="113"/>
      <c r="AT105" s="113"/>
      <c r="AU105" s="113"/>
      <c r="AV105" s="113"/>
      <c r="AW105" s="113"/>
      <c r="AX105" s="113"/>
      <c r="AY105" s="113"/>
      <c r="AZ105" s="113"/>
      <c r="BA105" s="113"/>
      <c r="BB105" s="65">
        <f>SUM(AR105:BA105)</f>
        <v>0</v>
      </c>
      <c r="BC105" s="219"/>
      <c r="BD105" s="8">
        <f t="shared" si="21"/>
        <v>0</v>
      </c>
      <c r="BE105" s="82"/>
      <c r="BF105" s="11"/>
    </row>
    <row r="106" spans="1:58" s="1" customFormat="1" x14ac:dyDescent="0.2">
      <c r="A106" s="124"/>
      <c r="B106" s="129"/>
      <c r="C106" s="126"/>
      <c r="D106" s="126"/>
      <c r="E106" s="126"/>
      <c r="F106" s="112"/>
      <c r="G106" s="113"/>
      <c r="H106" s="113"/>
      <c r="I106" s="113"/>
      <c r="J106" s="113"/>
      <c r="K106" s="113"/>
      <c r="L106" s="113"/>
      <c r="M106" s="113"/>
      <c r="N106" s="113"/>
      <c r="O106" s="114"/>
      <c r="P106" s="113"/>
      <c r="Q106" s="65">
        <f>SUM(F106:P106)</f>
        <v>0</v>
      </c>
      <c r="R106" s="113"/>
      <c r="S106" s="113"/>
      <c r="T106" s="113"/>
      <c r="U106" s="113"/>
      <c r="V106" s="113"/>
      <c r="W106" s="113"/>
      <c r="X106" s="114"/>
      <c r="Y106" s="113"/>
      <c r="Z106" s="113"/>
      <c r="AA106" s="113"/>
      <c r="AB106" s="113"/>
      <c r="AC106" s="65">
        <f>SUM(R106:AB106)</f>
        <v>0</v>
      </c>
      <c r="AD106" s="113"/>
      <c r="AE106" s="114"/>
      <c r="AF106" s="113"/>
      <c r="AG106" s="113"/>
      <c r="AH106" s="113"/>
      <c r="AI106" s="113"/>
      <c r="AJ106" s="113"/>
      <c r="AK106" s="113"/>
      <c r="AL106" s="113"/>
      <c r="AM106" s="113"/>
      <c r="AN106" s="113"/>
      <c r="AO106" s="113"/>
      <c r="AP106" s="114"/>
      <c r="AQ106" s="65">
        <f>SUM(AD106:AP106)</f>
        <v>0</v>
      </c>
      <c r="AR106" s="113"/>
      <c r="AS106" s="113"/>
      <c r="AT106" s="113"/>
      <c r="AU106" s="113"/>
      <c r="AV106" s="113"/>
      <c r="AW106" s="113"/>
      <c r="AX106" s="113"/>
      <c r="AY106" s="113"/>
      <c r="AZ106" s="113"/>
      <c r="BA106" s="113"/>
      <c r="BB106" s="65">
        <f>SUM(AR106:BA106)</f>
        <v>0</v>
      </c>
      <c r="BC106" s="219"/>
      <c r="BD106" s="8">
        <f t="shared" si="21"/>
        <v>0</v>
      </c>
      <c r="BE106" s="82"/>
      <c r="BF106" s="11"/>
    </row>
    <row r="107" spans="1:58" s="1" customFormat="1" ht="15.75" thickBot="1" x14ac:dyDescent="0.3">
      <c r="A107" s="436" t="s">
        <v>1</v>
      </c>
      <c r="B107" s="154"/>
      <c r="C107" s="155"/>
      <c r="D107" s="155"/>
      <c r="E107" s="155"/>
      <c r="F107" s="109"/>
      <c r="G107" s="110"/>
      <c r="H107" s="110"/>
      <c r="I107" s="110"/>
      <c r="J107" s="110"/>
      <c r="K107" s="110"/>
      <c r="L107" s="110"/>
      <c r="M107" s="110"/>
      <c r="N107" s="110"/>
      <c r="O107" s="111"/>
      <c r="P107" s="110"/>
      <c r="Q107" s="66">
        <f>SUBTOTAL(9,Q102:Q106)</f>
        <v>30</v>
      </c>
      <c r="R107" s="110"/>
      <c r="S107" s="110"/>
      <c r="T107" s="110"/>
      <c r="U107" s="110"/>
      <c r="V107" s="110"/>
      <c r="W107" s="110"/>
      <c r="X107" s="111"/>
      <c r="Y107" s="110"/>
      <c r="Z107" s="110"/>
      <c r="AA107" s="110"/>
      <c r="AB107" s="110"/>
      <c r="AC107" s="66">
        <f>SUBTOTAL(9,AC102:AC106)</f>
        <v>0</v>
      </c>
      <c r="AD107" s="110"/>
      <c r="AE107" s="111"/>
      <c r="AF107" s="110"/>
      <c r="AG107" s="110"/>
      <c r="AH107" s="110"/>
      <c r="AI107" s="110"/>
      <c r="AJ107" s="110"/>
      <c r="AK107" s="110"/>
      <c r="AL107" s="110"/>
      <c r="AM107" s="110"/>
      <c r="AN107" s="110"/>
      <c r="AO107" s="110"/>
      <c r="AP107" s="111"/>
      <c r="AQ107" s="66">
        <f>SUBTOTAL(9,AQ102:AQ106)</f>
        <v>0</v>
      </c>
      <c r="AR107" s="110"/>
      <c r="AS107" s="110"/>
      <c r="AT107" s="110"/>
      <c r="AU107" s="110"/>
      <c r="AV107" s="110"/>
      <c r="AW107" s="110"/>
      <c r="AX107" s="110"/>
      <c r="AY107" s="110"/>
      <c r="AZ107" s="110"/>
      <c r="BA107" s="110"/>
      <c r="BB107" s="66">
        <f>SUBTOTAL(9,BB102:BB106)</f>
        <v>0</v>
      </c>
      <c r="BC107" s="220"/>
      <c r="BD107" s="10">
        <f>SUBTOTAL(9,BD102:BD106)</f>
        <v>30</v>
      </c>
      <c r="BE107" s="84">
        <f>'totaal BOL niv 4 4 jr'!E33</f>
        <v>0</v>
      </c>
      <c r="BF107" s="11"/>
    </row>
    <row r="108" spans="1:58" s="1" customFormat="1" ht="15" thickTop="1" x14ac:dyDescent="0.2">
      <c r="A108" s="437" t="str">
        <f>'totaal BOL niv 4 4 jr'!B34</f>
        <v>2eTandheelkunde</v>
      </c>
      <c r="B108" s="153"/>
      <c r="C108" s="390"/>
      <c r="D108" s="390"/>
      <c r="E108" s="390"/>
      <c r="F108" s="391"/>
      <c r="G108" s="392"/>
      <c r="H108" s="392"/>
      <c r="I108" s="392"/>
      <c r="J108" s="392"/>
      <c r="K108" s="392"/>
      <c r="L108" s="392"/>
      <c r="M108" s="392"/>
      <c r="N108" s="392"/>
      <c r="O108" s="392"/>
      <c r="P108" s="392"/>
      <c r="Q108" s="443"/>
      <c r="R108" s="392"/>
      <c r="S108" s="392"/>
      <c r="T108" s="392"/>
      <c r="U108" s="392"/>
      <c r="V108" s="392"/>
      <c r="W108" s="392"/>
      <c r="X108" s="392"/>
      <c r="Y108" s="392"/>
      <c r="Z108" s="392"/>
      <c r="AA108" s="392"/>
      <c r="AB108" s="392"/>
      <c r="AC108" s="443"/>
      <c r="AD108" s="392"/>
      <c r="AE108" s="392"/>
      <c r="AF108" s="392"/>
      <c r="AG108" s="392"/>
      <c r="AH108" s="392"/>
      <c r="AI108" s="392"/>
      <c r="AJ108" s="392"/>
      <c r="AK108" s="392"/>
      <c r="AL108" s="392"/>
      <c r="AM108" s="392"/>
      <c r="AN108" s="392"/>
      <c r="AO108" s="392"/>
      <c r="AP108" s="392"/>
      <c r="AQ108" s="443"/>
      <c r="AR108" s="392"/>
      <c r="AS108" s="392"/>
      <c r="AT108" s="392"/>
      <c r="AU108" s="392"/>
      <c r="AV108" s="392"/>
      <c r="AW108" s="392"/>
      <c r="AX108" s="392"/>
      <c r="AY108" s="392"/>
      <c r="AZ108" s="392"/>
      <c r="BA108" s="392"/>
      <c r="BB108" s="443"/>
      <c r="BC108" s="395"/>
      <c r="BD108" s="444" t="s">
        <v>8</v>
      </c>
      <c r="BE108" s="82"/>
      <c r="BF108" s="2"/>
    </row>
    <row r="109" spans="1:58" s="1" customFormat="1" x14ac:dyDescent="0.2">
      <c r="A109" s="124"/>
      <c r="B109" s="129"/>
      <c r="C109" s="126"/>
      <c r="D109" s="126"/>
      <c r="E109" s="126"/>
      <c r="F109" s="106">
        <v>30</v>
      </c>
      <c r="G109" s="107"/>
      <c r="H109" s="107"/>
      <c r="I109" s="107"/>
      <c r="J109" s="107"/>
      <c r="K109" s="107"/>
      <c r="L109" s="107"/>
      <c r="M109" s="107"/>
      <c r="N109" s="107"/>
      <c r="O109" s="108"/>
      <c r="P109" s="107"/>
      <c r="Q109" s="65">
        <f>SUM(F109:P109)</f>
        <v>30</v>
      </c>
      <c r="R109" s="107"/>
      <c r="S109" s="107"/>
      <c r="T109" s="107"/>
      <c r="U109" s="107"/>
      <c r="V109" s="107"/>
      <c r="W109" s="107"/>
      <c r="X109" s="108"/>
      <c r="Y109" s="107"/>
      <c r="Z109" s="107"/>
      <c r="AA109" s="107"/>
      <c r="AB109" s="107"/>
      <c r="AC109" s="65">
        <f>SUM(R109:AB109)</f>
        <v>0</v>
      </c>
      <c r="AD109" s="107"/>
      <c r="AE109" s="108"/>
      <c r="AF109" s="107"/>
      <c r="AG109" s="107"/>
      <c r="AH109" s="107"/>
      <c r="AI109" s="107"/>
      <c r="AJ109" s="107"/>
      <c r="AK109" s="107"/>
      <c r="AL109" s="107"/>
      <c r="AM109" s="107"/>
      <c r="AN109" s="107"/>
      <c r="AO109" s="107"/>
      <c r="AP109" s="108"/>
      <c r="AQ109" s="65">
        <f>SUM(AD109:AP109)</f>
        <v>0</v>
      </c>
      <c r="AR109" s="107"/>
      <c r="AS109" s="107"/>
      <c r="AT109" s="107"/>
      <c r="AU109" s="107"/>
      <c r="AV109" s="107"/>
      <c r="AW109" s="107"/>
      <c r="AX109" s="107"/>
      <c r="AY109" s="107"/>
      <c r="AZ109" s="107"/>
      <c r="BA109" s="107"/>
      <c r="BB109" s="65">
        <f>SUM(AR109:BA109)</f>
        <v>0</v>
      </c>
      <c r="BC109" s="217"/>
      <c r="BD109" s="8">
        <f t="shared" ref="BD109:BD113" si="22">SUM(Q109+AC109+AQ109+BB109)</f>
        <v>30</v>
      </c>
      <c r="BE109" s="82"/>
      <c r="BF109" s="11"/>
    </row>
    <row r="110" spans="1:58" s="1" customFormat="1" x14ac:dyDescent="0.2">
      <c r="A110" s="124"/>
      <c r="B110" s="129"/>
      <c r="C110" s="126"/>
      <c r="D110" s="126"/>
      <c r="E110" s="126"/>
      <c r="F110" s="106"/>
      <c r="G110" s="107"/>
      <c r="H110" s="107"/>
      <c r="I110" s="107"/>
      <c r="J110" s="107"/>
      <c r="K110" s="107"/>
      <c r="L110" s="107"/>
      <c r="M110" s="107"/>
      <c r="N110" s="107"/>
      <c r="O110" s="108"/>
      <c r="P110" s="107"/>
      <c r="Q110" s="65">
        <f>SUM(F110:P110)</f>
        <v>0</v>
      </c>
      <c r="R110" s="107"/>
      <c r="S110" s="107"/>
      <c r="T110" s="107"/>
      <c r="U110" s="107"/>
      <c r="V110" s="107"/>
      <c r="W110" s="107"/>
      <c r="X110" s="108"/>
      <c r="Y110" s="107"/>
      <c r="Z110" s="107"/>
      <c r="AA110" s="107"/>
      <c r="AB110" s="107"/>
      <c r="AC110" s="65">
        <f>SUM(R110:AB110)</f>
        <v>0</v>
      </c>
      <c r="AD110" s="107"/>
      <c r="AE110" s="108"/>
      <c r="AF110" s="107"/>
      <c r="AG110" s="107"/>
      <c r="AH110" s="107"/>
      <c r="AI110" s="107"/>
      <c r="AJ110" s="107"/>
      <c r="AK110" s="107"/>
      <c r="AL110" s="107"/>
      <c r="AM110" s="107"/>
      <c r="AN110" s="107"/>
      <c r="AO110" s="107"/>
      <c r="AP110" s="108"/>
      <c r="AQ110" s="65">
        <f>SUM(AD110:AP110)</f>
        <v>0</v>
      </c>
      <c r="AR110" s="107"/>
      <c r="AS110" s="107"/>
      <c r="AT110" s="107"/>
      <c r="AU110" s="107"/>
      <c r="AV110" s="107"/>
      <c r="AW110" s="107"/>
      <c r="AX110" s="107"/>
      <c r="AY110" s="107"/>
      <c r="AZ110" s="107"/>
      <c r="BA110" s="107"/>
      <c r="BB110" s="65">
        <f>SUM(AR110:BA110)</f>
        <v>0</v>
      </c>
      <c r="BC110" s="217"/>
      <c r="BD110" s="8">
        <f t="shared" si="22"/>
        <v>0</v>
      </c>
      <c r="BE110" s="82"/>
      <c r="BF110" s="11"/>
    </row>
    <row r="111" spans="1:58" s="1" customFormat="1" x14ac:dyDescent="0.2">
      <c r="A111" s="124"/>
      <c r="B111" s="129"/>
      <c r="C111" s="126"/>
      <c r="D111" s="126"/>
      <c r="E111" s="126"/>
      <c r="F111" s="112"/>
      <c r="G111" s="113"/>
      <c r="H111" s="113"/>
      <c r="I111" s="113"/>
      <c r="J111" s="113"/>
      <c r="K111" s="113"/>
      <c r="L111" s="113"/>
      <c r="M111" s="113"/>
      <c r="N111" s="113"/>
      <c r="O111" s="114"/>
      <c r="P111" s="113"/>
      <c r="Q111" s="65">
        <f>SUM(F111:P111)</f>
        <v>0</v>
      </c>
      <c r="R111" s="113"/>
      <c r="S111" s="113"/>
      <c r="T111" s="113"/>
      <c r="U111" s="113"/>
      <c r="V111" s="113"/>
      <c r="W111" s="113"/>
      <c r="X111" s="114"/>
      <c r="Y111" s="113"/>
      <c r="Z111" s="113"/>
      <c r="AA111" s="113"/>
      <c r="AB111" s="113"/>
      <c r="AC111" s="65">
        <f>SUM(R111:AB111)</f>
        <v>0</v>
      </c>
      <c r="AD111" s="113"/>
      <c r="AE111" s="114"/>
      <c r="AF111" s="113"/>
      <c r="AG111" s="113"/>
      <c r="AH111" s="113"/>
      <c r="AI111" s="113"/>
      <c r="AJ111" s="113"/>
      <c r="AK111" s="113"/>
      <c r="AL111" s="113"/>
      <c r="AM111" s="113"/>
      <c r="AN111" s="113"/>
      <c r="AO111" s="113"/>
      <c r="AP111" s="114"/>
      <c r="AQ111" s="65">
        <f>SUM(AD111:AP111)</f>
        <v>0</v>
      </c>
      <c r="AR111" s="113"/>
      <c r="AS111" s="113"/>
      <c r="AT111" s="113"/>
      <c r="AU111" s="113"/>
      <c r="AV111" s="113"/>
      <c r="AW111" s="113"/>
      <c r="AX111" s="113"/>
      <c r="AY111" s="113"/>
      <c r="AZ111" s="113"/>
      <c r="BA111" s="113"/>
      <c r="BB111" s="65">
        <f>SUM(AR111:BA111)</f>
        <v>0</v>
      </c>
      <c r="BC111" s="219"/>
      <c r="BD111" s="8">
        <f t="shared" si="22"/>
        <v>0</v>
      </c>
      <c r="BE111" s="82"/>
      <c r="BF111" s="11"/>
    </row>
    <row r="112" spans="1:58" s="1" customFormat="1" x14ac:dyDescent="0.2">
      <c r="A112" s="124"/>
      <c r="B112" s="129"/>
      <c r="C112" s="126"/>
      <c r="D112" s="126"/>
      <c r="E112" s="126"/>
      <c r="F112" s="112"/>
      <c r="G112" s="113"/>
      <c r="H112" s="113"/>
      <c r="I112" s="113"/>
      <c r="J112" s="113"/>
      <c r="K112" s="113"/>
      <c r="L112" s="113"/>
      <c r="M112" s="113"/>
      <c r="N112" s="113"/>
      <c r="O112" s="114"/>
      <c r="P112" s="113"/>
      <c r="Q112" s="65">
        <f>SUM(F112:P112)</f>
        <v>0</v>
      </c>
      <c r="R112" s="113"/>
      <c r="S112" s="113"/>
      <c r="T112" s="113"/>
      <c r="U112" s="113"/>
      <c r="V112" s="113"/>
      <c r="W112" s="113"/>
      <c r="X112" s="114"/>
      <c r="Y112" s="113"/>
      <c r="Z112" s="113"/>
      <c r="AA112" s="113"/>
      <c r="AB112" s="113"/>
      <c r="AC112" s="65">
        <f>SUM(R112:AB112)</f>
        <v>0</v>
      </c>
      <c r="AD112" s="113"/>
      <c r="AE112" s="114"/>
      <c r="AF112" s="113"/>
      <c r="AG112" s="113"/>
      <c r="AH112" s="113"/>
      <c r="AI112" s="113"/>
      <c r="AJ112" s="113"/>
      <c r="AK112" s="113"/>
      <c r="AL112" s="113"/>
      <c r="AM112" s="113"/>
      <c r="AN112" s="113"/>
      <c r="AO112" s="113"/>
      <c r="AP112" s="114"/>
      <c r="AQ112" s="65">
        <f>SUM(AD112:AP112)</f>
        <v>0</v>
      </c>
      <c r="AR112" s="113"/>
      <c r="AS112" s="113"/>
      <c r="AT112" s="113"/>
      <c r="AU112" s="113"/>
      <c r="AV112" s="113"/>
      <c r="AW112" s="113"/>
      <c r="AX112" s="113"/>
      <c r="AY112" s="113"/>
      <c r="AZ112" s="113"/>
      <c r="BA112" s="113"/>
      <c r="BB112" s="65">
        <f>SUM(AR112:BA112)</f>
        <v>0</v>
      </c>
      <c r="BC112" s="219"/>
      <c r="BD112" s="8">
        <f t="shared" si="22"/>
        <v>0</v>
      </c>
      <c r="BE112" s="82"/>
      <c r="BF112" s="11"/>
    </row>
    <row r="113" spans="1:58" s="1" customFormat="1" x14ac:dyDescent="0.2">
      <c r="A113" s="124"/>
      <c r="B113" s="129"/>
      <c r="C113" s="126"/>
      <c r="D113" s="126"/>
      <c r="E113" s="126"/>
      <c r="F113" s="112"/>
      <c r="G113" s="113"/>
      <c r="H113" s="113"/>
      <c r="I113" s="113"/>
      <c r="J113" s="113"/>
      <c r="K113" s="113"/>
      <c r="L113" s="113"/>
      <c r="M113" s="113"/>
      <c r="N113" s="113"/>
      <c r="O113" s="114"/>
      <c r="P113" s="113"/>
      <c r="Q113" s="65">
        <f>SUM(F113:P113)</f>
        <v>0</v>
      </c>
      <c r="R113" s="113"/>
      <c r="S113" s="113"/>
      <c r="T113" s="113"/>
      <c r="U113" s="113"/>
      <c r="V113" s="113"/>
      <c r="W113" s="113"/>
      <c r="X113" s="114"/>
      <c r="Y113" s="113"/>
      <c r="Z113" s="113"/>
      <c r="AA113" s="113"/>
      <c r="AB113" s="113"/>
      <c r="AC113" s="65">
        <f>SUM(R113:AB113)</f>
        <v>0</v>
      </c>
      <c r="AD113" s="113"/>
      <c r="AE113" s="114"/>
      <c r="AF113" s="113"/>
      <c r="AG113" s="113"/>
      <c r="AH113" s="113"/>
      <c r="AI113" s="113"/>
      <c r="AJ113" s="113"/>
      <c r="AK113" s="113"/>
      <c r="AL113" s="113"/>
      <c r="AM113" s="113"/>
      <c r="AN113" s="113"/>
      <c r="AO113" s="113"/>
      <c r="AP113" s="114"/>
      <c r="AQ113" s="65">
        <f>SUM(AD113:AP113)</f>
        <v>0</v>
      </c>
      <c r="AR113" s="113"/>
      <c r="AS113" s="113"/>
      <c r="AT113" s="113"/>
      <c r="AU113" s="113"/>
      <c r="AV113" s="113"/>
      <c r="AW113" s="113"/>
      <c r="AX113" s="113"/>
      <c r="AY113" s="113"/>
      <c r="AZ113" s="113"/>
      <c r="BA113" s="113"/>
      <c r="BB113" s="65">
        <f>SUM(AR113:BA113)</f>
        <v>0</v>
      </c>
      <c r="BC113" s="219"/>
      <c r="BD113" s="8">
        <f t="shared" si="22"/>
        <v>0</v>
      </c>
      <c r="BE113" s="82"/>
      <c r="BF113" s="11"/>
    </row>
    <row r="114" spans="1:58" s="1" customFormat="1" ht="15.75" thickBot="1" x14ac:dyDescent="0.3">
      <c r="A114" s="436" t="s">
        <v>1</v>
      </c>
      <c r="B114" s="154"/>
      <c r="C114" s="155"/>
      <c r="D114" s="155"/>
      <c r="E114" s="155"/>
      <c r="F114" s="109"/>
      <c r="G114" s="110"/>
      <c r="H114" s="110"/>
      <c r="I114" s="110"/>
      <c r="J114" s="110"/>
      <c r="K114" s="110"/>
      <c r="L114" s="110"/>
      <c r="M114" s="110"/>
      <c r="N114" s="110"/>
      <c r="O114" s="111"/>
      <c r="P114" s="110"/>
      <c r="Q114" s="66">
        <f>SUBTOTAL(9,Q109:Q113)</f>
        <v>30</v>
      </c>
      <c r="R114" s="110"/>
      <c r="S114" s="110"/>
      <c r="T114" s="110"/>
      <c r="U114" s="110"/>
      <c r="V114" s="110"/>
      <c r="W114" s="110"/>
      <c r="X114" s="111"/>
      <c r="Y114" s="110"/>
      <c r="Z114" s="110"/>
      <c r="AA114" s="110"/>
      <c r="AB114" s="110"/>
      <c r="AC114" s="66">
        <f>SUBTOTAL(9,AC109:AC113)</f>
        <v>0</v>
      </c>
      <c r="AD114" s="110"/>
      <c r="AE114" s="111"/>
      <c r="AF114" s="110"/>
      <c r="AG114" s="110"/>
      <c r="AH114" s="110"/>
      <c r="AI114" s="110"/>
      <c r="AJ114" s="110"/>
      <c r="AK114" s="110"/>
      <c r="AL114" s="110"/>
      <c r="AM114" s="110"/>
      <c r="AN114" s="110"/>
      <c r="AO114" s="110"/>
      <c r="AP114" s="111"/>
      <c r="AQ114" s="66">
        <f>SUBTOTAL(9,AQ109:AQ113)</f>
        <v>0</v>
      </c>
      <c r="AR114" s="110"/>
      <c r="AS114" s="110"/>
      <c r="AT114" s="110"/>
      <c r="AU114" s="110"/>
      <c r="AV114" s="110"/>
      <c r="AW114" s="110"/>
      <c r="AX114" s="110"/>
      <c r="AY114" s="110"/>
      <c r="AZ114" s="110"/>
      <c r="BA114" s="110"/>
      <c r="BB114" s="66">
        <f>SUBTOTAL(9,BB109:BB113)</f>
        <v>0</v>
      </c>
      <c r="BC114" s="220"/>
      <c r="BD114" s="10">
        <f>SUBTOTAL(9,BD109:BD113)</f>
        <v>30</v>
      </c>
      <c r="BE114" s="84">
        <f>'totaal BOL niv 4 4 jr'!E34</f>
        <v>0</v>
      </c>
      <c r="BF114" s="11"/>
    </row>
    <row r="115" spans="1:58" s="1" customFormat="1" ht="15" thickTop="1" x14ac:dyDescent="0.2">
      <c r="A115" s="437" t="str">
        <f>'totaal BOL niv 4 4 jr'!B35</f>
        <v>2f Voortplanting</v>
      </c>
      <c r="B115" s="153"/>
      <c r="C115" s="390"/>
      <c r="D115" s="390"/>
      <c r="E115" s="390"/>
      <c r="F115" s="391"/>
      <c r="G115" s="392"/>
      <c r="H115" s="392"/>
      <c r="I115" s="392"/>
      <c r="J115" s="392"/>
      <c r="K115" s="392"/>
      <c r="L115" s="392"/>
      <c r="M115" s="392"/>
      <c r="N115" s="392"/>
      <c r="O115" s="392"/>
      <c r="P115" s="392"/>
      <c r="Q115" s="443"/>
      <c r="R115" s="392"/>
      <c r="S115" s="392"/>
      <c r="T115" s="392"/>
      <c r="U115" s="392"/>
      <c r="V115" s="392"/>
      <c r="W115" s="392"/>
      <c r="X115" s="392"/>
      <c r="Y115" s="392"/>
      <c r="Z115" s="392"/>
      <c r="AA115" s="392"/>
      <c r="AB115" s="392"/>
      <c r="AC115" s="443"/>
      <c r="AD115" s="392"/>
      <c r="AE115" s="392"/>
      <c r="AF115" s="392"/>
      <c r="AG115" s="392"/>
      <c r="AH115" s="392"/>
      <c r="AI115" s="392"/>
      <c r="AJ115" s="392"/>
      <c r="AK115" s="392"/>
      <c r="AL115" s="392"/>
      <c r="AM115" s="392"/>
      <c r="AN115" s="392"/>
      <c r="AO115" s="392"/>
      <c r="AP115" s="392"/>
      <c r="AQ115" s="443"/>
      <c r="AR115" s="392"/>
      <c r="AS115" s="392"/>
      <c r="AT115" s="392"/>
      <c r="AU115" s="392"/>
      <c r="AV115" s="392"/>
      <c r="AW115" s="392"/>
      <c r="AX115" s="392"/>
      <c r="AY115" s="392"/>
      <c r="AZ115" s="392"/>
      <c r="BA115" s="392"/>
      <c r="BB115" s="443"/>
      <c r="BC115" s="395"/>
      <c r="BD115" s="444" t="s">
        <v>8</v>
      </c>
      <c r="BE115" s="82"/>
      <c r="BF115" s="2"/>
    </row>
    <row r="116" spans="1:58" s="1" customFormat="1" x14ac:dyDescent="0.2">
      <c r="A116" s="124"/>
      <c r="B116" s="129"/>
      <c r="C116" s="126"/>
      <c r="D116" s="126"/>
      <c r="E116" s="126"/>
      <c r="F116" s="106">
        <v>18</v>
      </c>
      <c r="G116" s="107"/>
      <c r="H116" s="107"/>
      <c r="I116" s="107"/>
      <c r="J116" s="107"/>
      <c r="K116" s="107"/>
      <c r="L116" s="107"/>
      <c r="M116" s="107"/>
      <c r="N116" s="107"/>
      <c r="O116" s="108"/>
      <c r="P116" s="107"/>
      <c r="Q116" s="65">
        <f>SUM(F116:P116)</f>
        <v>18</v>
      </c>
      <c r="R116" s="107"/>
      <c r="S116" s="107"/>
      <c r="T116" s="107"/>
      <c r="U116" s="107"/>
      <c r="V116" s="107"/>
      <c r="W116" s="107"/>
      <c r="X116" s="108"/>
      <c r="Y116" s="107"/>
      <c r="Z116" s="107"/>
      <c r="AA116" s="107"/>
      <c r="AB116" s="107"/>
      <c r="AC116" s="65">
        <f>SUM(R116:AB116)</f>
        <v>0</v>
      </c>
      <c r="AD116" s="107"/>
      <c r="AE116" s="108"/>
      <c r="AF116" s="107"/>
      <c r="AG116" s="107"/>
      <c r="AH116" s="107"/>
      <c r="AI116" s="107"/>
      <c r="AJ116" s="107"/>
      <c r="AK116" s="107"/>
      <c r="AL116" s="107"/>
      <c r="AM116" s="107"/>
      <c r="AN116" s="107"/>
      <c r="AO116" s="107"/>
      <c r="AP116" s="108"/>
      <c r="AQ116" s="65">
        <f>SUM(AD116:AP116)</f>
        <v>0</v>
      </c>
      <c r="AR116" s="107"/>
      <c r="AS116" s="107"/>
      <c r="AT116" s="107"/>
      <c r="AU116" s="107"/>
      <c r="AV116" s="107"/>
      <c r="AW116" s="107"/>
      <c r="AX116" s="107"/>
      <c r="AY116" s="107"/>
      <c r="AZ116" s="107"/>
      <c r="BA116" s="107"/>
      <c r="BB116" s="65">
        <f>SUM(AR116:BA116)</f>
        <v>0</v>
      </c>
      <c r="BC116" s="217"/>
      <c r="BD116" s="8">
        <f t="shared" ref="BD116:BD120" si="23">SUM(Q116+AC116+AQ116+BB116)</f>
        <v>18</v>
      </c>
      <c r="BE116" s="82"/>
      <c r="BF116" s="11"/>
    </row>
    <row r="117" spans="1:58" s="1" customFormat="1" x14ac:dyDescent="0.2">
      <c r="A117" s="124"/>
      <c r="B117" s="129"/>
      <c r="C117" s="126"/>
      <c r="D117" s="126"/>
      <c r="E117" s="126"/>
      <c r="F117" s="106"/>
      <c r="G117" s="107"/>
      <c r="H117" s="107"/>
      <c r="I117" s="107"/>
      <c r="J117" s="107"/>
      <c r="K117" s="107"/>
      <c r="L117" s="107"/>
      <c r="M117" s="107"/>
      <c r="N117" s="107"/>
      <c r="O117" s="108"/>
      <c r="P117" s="107"/>
      <c r="Q117" s="65">
        <f>SUM(F117:P117)</f>
        <v>0</v>
      </c>
      <c r="R117" s="107"/>
      <c r="S117" s="107"/>
      <c r="T117" s="107"/>
      <c r="U117" s="107"/>
      <c r="V117" s="107"/>
      <c r="W117" s="107"/>
      <c r="X117" s="108"/>
      <c r="Y117" s="107"/>
      <c r="Z117" s="107"/>
      <c r="AA117" s="107"/>
      <c r="AB117" s="107"/>
      <c r="AC117" s="65">
        <f>SUM(R117:AB117)</f>
        <v>0</v>
      </c>
      <c r="AD117" s="107"/>
      <c r="AE117" s="108"/>
      <c r="AF117" s="107"/>
      <c r="AG117" s="107"/>
      <c r="AH117" s="107"/>
      <c r="AI117" s="107"/>
      <c r="AJ117" s="107"/>
      <c r="AK117" s="107"/>
      <c r="AL117" s="107"/>
      <c r="AM117" s="107"/>
      <c r="AN117" s="107"/>
      <c r="AO117" s="107"/>
      <c r="AP117" s="108"/>
      <c r="AQ117" s="65">
        <f>SUM(AD117:AP117)</f>
        <v>0</v>
      </c>
      <c r="AR117" s="107"/>
      <c r="AS117" s="107"/>
      <c r="AT117" s="107"/>
      <c r="AU117" s="107"/>
      <c r="AV117" s="107"/>
      <c r="AW117" s="107"/>
      <c r="AX117" s="107"/>
      <c r="AY117" s="107"/>
      <c r="AZ117" s="107"/>
      <c r="BA117" s="107"/>
      <c r="BB117" s="65">
        <f>SUM(AR117:BA117)</f>
        <v>0</v>
      </c>
      <c r="BC117" s="217"/>
      <c r="BD117" s="8">
        <f t="shared" si="23"/>
        <v>0</v>
      </c>
      <c r="BE117" s="82"/>
      <c r="BF117" s="11"/>
    </row>
    <row r="118" spans="1:58" s="1" customFormat="1" x14ac:dyDescent="0.2">
      <c r="A118" s="124"/>
      <c r="B118" s="129"/>
      <c r="C118" s="126"/>
      <c r="D118" s="126"/>
      <c r="E118" s="126"/>
      <c r="F118" s="112"/>
      <c r="G118" s="113"/>
      <c r="H118" s="113"/>
      <c r="I118" s="113"/>
      <c r="J118" s="113"/>
      <c r="K118" s="113"/>
      <c r="L118" s="113"/>
      <c r="M118" s="113"/>
      <c r="N118" s="113"/>
      <c r="O118" s="114"/>
      <c r="P118" s="113"/>
      <c r="Q118" s="65">
        <f>SUM(F118:P118)</f>
        <v>0</v>
      </c>
      <c r="R118" s="113"/>
      <c r="S118" s="113"/>
      <c r="T118" s="113"/>
      <c r="U118" s="113"/>
      <c r="V118" s="113"/>
      <c r="W118" s="113"/>
      <c r="X118" s="114"/>
      <c r="Y118" s="113"/>
      <c r="Z118" s="113"/>
      <c r="AA118" s="113"/>
      <c r="AB118" s="113"/>
      <c r="AC118" s="65">
        <f>SUM(R118:AB118)</f>
        <v>0</v>
      </c>
      <c r="AD118" s="113"/>
      <c r="AE118" s="114"/>
      <c r="AF118" s="113"/>
      <c r="AG118" s="113"/>
      <c r="AH118" s="113"/>
      <c r="AI118" s="113"/>
      <c r="AJ118" s="113"/>
      <c r="AK118" s="113"/>
      <c r="AL118" s="113"/>
      <c r="AM118" s="113"/>
      <c r="AN118" s="113"/>
      <c r="AO118" s="113"/>
      <c r="AP118" s="114"/>
      <c r="AQ118" s="65">
        <f>SUM(AD118:AP118)</f>
        <v>0</v>
      </c>
      <c r="AR118" s="113"/>
      <c r="AS118" s="113"/>
      <c r="AT118" s="113"/>
      <c r="AU118" s="113"/>
      <c r="AV118" s="113"/>
      <c r="AW118" s="113"/>
      <c r="AX118" s="113"/>
      <c r="AY118" s="113"/>
      <c r="AZ118" s="113"/>
      <c r="BA118" s="113"/>
      <c r="BB118" s="65">
        <f>SUM(AR118:BA118)</f>
        <v>0</v>
      </c>
      <c r="BC118" s="219"/>
      <c r="BD118" s="8">
        <f t="shared" si="23"/>
        <v>0</v>
      </c>
      <c r="BE118" s="82"/>
      <c r="BF118" s="11"/>
    </row>
    <row r="119" spans="1:58" s="1" customFormat="1" x14ac:dyDescent="0.2">
      <c r="A119" s="124"/>
      <c r="B119" s="129"/>
      <c r="C119" s="126"/>
      <c r="D119" s="126"/>
      <c r="E119" s="126"/>
      <c r="F119" s="112"/>
      <c r="G119" s="113"/>
      <c r="H119" s="113"/>
      <c r="I119" s="113"/>
      <c r="J119" s="113"/>
      <c r="K119" s="113"/>
      <c r="L119" s="113"/>
      <c r="M119" s="113"/>
      <c r="N119" s="113"/>
      <c r="O119" s="114"/>
      <c r="P119" s="113"/>
      <c r="Q119" s="65">
        <f>SUM(F119:P119)</f>
        <v>0</v>
      </c>
      <c r="R119" s="113"/>
      <c r="S119" s="113"/>
      <c r="T119" s="113"/>
      <c r="U119" s="113"/>
      <c r="V119" s="113"/>
      <c r="W119" s="113"/>
      <c r="X119" s="114"/>
      <c r="Y119" s="113"/>
      <c r="Z119" s="113"/>
      <c r="AA119" s="113"/>
      <c r="AB119" s="113"/>
      <c r="AC119" s="65">
        <f>SUM(R119:AB119)</f>
        <v>0</v>
      </c>
      <c r="AD119" s="113"/>
      <c r="AE119" s="114"/>
      <c r="AF119" s="113"/>
      <c r="AG119" s="113"/>
      <c r="AH119" s="113"/>
      <c r="AI119" s="113"/>
      <c r="AJ119" s="113"/>
      <c r="AK119" s="113"/>
      <c r="AL119" s="113"/>
      <c r="AM119" s="113"/>
      <c r="AN119" s="113"/>
      <c r="AO119" s="113"/>
      <c r="AP119" s="114"/>
      <c r="AQ119" s="65">
        <f>SUM(AD119:AP119)</f>
        <v>0</v>
      </c>
      <c r="AR119" s="113"/>
      <c r="AS119" s="113"/>
      <c r="AT119" s="113"/>
      <c r="AU119" s="113"/>
      <c r="AV119" s="113"/>
      <c r="AW119" s="113"/>
      <c r="AX119" s="113"/>
      <c r="AY119" s="113"/>
      <c r="AZ119" s="113"/>
      <c r="BA119" s="113"/>
      <c r="BB119" s="65">
        <f>SUM(AR119:BA119)</f>
        <v>0</v>
      </c>
      <c r="BC119" s="219"/>
      <c r="BD119" s="8">
        <f t="shared" si="23"/>
        <v>0</v>
      </c>
      <c r="BE119" s="82"/>
      <c r="BF119" s="11"/>
    </row>
    <row r="120" spans="1:58" s="1" customFormat="1" x14ac:dyDescent="0.2">
      <c r="A120" s="124"/>
      <c r="B120" s="129"/>
      <c r="C120" s="126"/>
      <c r="D120" s="126"/>
      <c r="E120" s="126"/>
      <c r="F120" s="112"/>
      <c r="G120" s="113"/>
      <c r="H120" s="113"/>
      <c r="I120" s="113"/>
      <c r="J120" s="113"/>
      <c r="K120" s="113"/>
      <c r="L120" s="113"/>
      <c r="M120" s="113"/>
      <c r="N120" s="113"/>
      <c r="O120" s="114"/>
      <c r="P120" s="113"/>
      <c r="Q120" s="65">
        <f>SUM(F120:P120)</f>
        <v>0</v>
      </c>
      <c r="R120" s="113"/>
      <c r="S120" s="113"/>
      <c r="T120" s="113"/>
      <c r="U120" s="113"/>
      <c r="V120" s="113"/>
      <c r="W120" s="113"/>
      <c r="X120" s="114"/>
      <c r="Y120" s="113"/>
      <c r="Z120" s="113"/>
      <c r="AA120" s="113"/>
      <c r="AB120" s="113"/>
      <c r="AC120" s="65">
        <f>SUM(R120:AB120)</f>
        <v>0</v>
      </c>
      <c r="AD120" s="113"/>
      <c r="AE120" s="114"/>
      <c r="AF120" s="113"/>
      <c r="AG120" s="113"/>
      <c r="AH120" s="113"/>
      <c r="AI120" s="113"/>
      <c r="AJ120" s="113"/>
      <c r="AK120" s="113"/>
      <c r="AL120" s="113"/>
      <c r="AM120" s="113"/>
      <c r="AN120" s="113"/>
      <c r="AO120" s="113"/>
      <c r="AP120" s="114"/>
      <c r="AQ120" s="65">
        <f>SUM(AD120:AP120)</f>
        <v>0</v>
      </c>
      <c r="AR120" s="113"/>
      <c r="AS120" s="113"/>
      <c r="AT120" s="113"/>
      <c r="AU120" s="113"/>
      <c r="AV120" s="113"/>
      <c r="AW120" s="113"/>
      <c r="AX120" s="113"/>
      <c r="AY120" s="113"/>
      <c r="AZ120" s="113"/>
      <c r="BA120" s="113"/>
      <c r="BB120" s="65">
        <f>SUM(AR120:BA120)</f>
        <v>0</v>
      </c>
      <c r="BC120" s="219"/>
      <c r="BD120" s="8">
        <f t="shared" si="23"/>
        <v>0</v>
      </c>
      <c r="BE120" s="82"/>
      <c r="BF120" s="11"/>
    </row>
    <row r="121" spans="1:58" s="1" customFormat="1" ht="15.75" thickBot="1" x14ac:dyDescent="0.3">
      <c r="A121" s="436" t="s">
        <v>1</v>
      </c>
      <c r="B121" s="154"/>
      <c r="C121" s="155"/>
      <c r="D121" s="155"/>
      <c r="E121" s="155"/>
      <c r="F121" s="109"/>
      <c r="G121" s="110"/>
      <c r="H121" s="110"/>
      <c r="I121" s="110"/>
      <c r="J121" s="110"/>
      <c r="K121" s="110"/>
      <c r="L121" s="110"/>
      <c r="M121" s="110"/>
      <c r="N121" s="110"/>
      <c r="O121" s="111"/>
      <c r="P121" s="110"/>
      <c r="Q121" s="66">
        <f>SUBTOTAL(9,Q116:Q120)</f>
        <v>18</v>
      </c>
      <c r="R121" s="110"/>
      <c r="S121" s="110"/>
      <c r="T121" s="110"/>
      <c r="U121" s="110"/>
      <c r="V121" s="110"/>
      <c r="W121" s="110"/>
      <c r="X121" s="111"/>
      <c r="Y121" s="110"/>
      <c r="Z121" s="110"/>
      <c r="AA121" s="110"/>
      <c r="AB121" s="110"/>
      <c r="AC121" s="66">
        <f>SUBTOTAL(9,AC116:AC120)</f>
        <v>0</v>
      </c>
      <c r="AD121" s="110"/>
      <c r="AE121" s="111"/>
      <c r="AF121" s="110"/>
      <c r="AG121" s="110"/>
      <c r="AH121" s="110"/>
      <c r="AI121" s="110"/>
      <c r="AJ121" s="110"/>
      <c r="AK121" s="110"/>
      <c r="AL121" s="110"/>
      <c r="AM121" s="110"/>
      <c r="AN121" s="110"/>
      <c r="AO121" s="110"/>
      <c r="AP121" s="111"/>
      <c r="AQ121" s="66">
        <f>SUBTOTAL(9,AQ116:AQ120)</f>
        <v>0</v>
      </c>
      <c r="AR121" s="110"/>
      <c r="AS121" s="110"/>
      <c r="AT121" s="110"/>
      <c r="AU121" s="110"/>
      <c r="AV121" s="110"/>
      <c r="AW121" s="110"/>
      <c r="AX121" s="110"/>
      <c r="AY121" s="110"/>
      <c r="AZ121" s="110"/>
      <c r="BA121" s="110"/>
      <c r="BB121" s="66">
        <f>SUBTOTAL(9,BB116:BB120)</f>
        <v>0</v>
      </c>
      <c r="BC121" s="220"/>
      <c r="BD121" s="10">
        <f>SUBTOTAL(9,BD116:BD120)</f>
        <v>18</v>
      </c>
      <c r="BE121" s="84">
        <f>'totaal BOL niv 4 4 jr'!E35</f>
        <v>0</v>
      </c>
      <c r="BF121" s="11"/>
    </row>
    <row r="122" spans="1:58" s="1" customFormat="1" ht="15" thickTop="1" x14ac:dyDescent="0.2">
      <c r="A122" s="437" t="str">
        <f>'totaal BOL niv 4 4 jr'!B36</f>
        <v>2g Spreekuur + communicatie</v>
      </c>
      <c r="B122" s="153"/>
      <c r="C122" s="390"/>
      <c r="D122" s="390"/>
      <c r="E122" s="390"/>
      <c r="F122" s="391"/>
      <c r="G122" s="392"/>
      <c r="H122" s="392"/>
      <c r="I122" s="392"/>
      <c r="J122" s="392"/>
      <c r="K122" s="392"/>
      <c r="L122" s="392"/>
      <c r="M122" s="392"/>
      <c r="N122" s="392"/>
      <c r="O122" s="392"/>
      <c r="P122" s="392"/>
      <c r="Q122" s="443"/>
      <c r="R122" s="392"/>
      <c r="S122" s="392"/>
      <c r="T122" s="392"/>
      <c r="U122" s="392"/>
      <c r="V122" s="392"/>
      <c r="W122" s="392"/>
      <c r="X122" s="392"/>
      <c r="Y122" s="392"/>
      <c r="Z122" s="392"/>
      <c r="AA122" s="392"/>
      <c r="AB122" s="392"/>
      <c r="AC122" s="443"/>
      <c r="AD122" s="392"/>
      <c r="AE122" s="392"/>
      <c r="AF122" s="392"/>
      <c r="AG122" s="392"/>
      <c r="AH122" s="392"/>
      <c r="AI122" s="392"/>
      <c r="AJ122" s="392"/>
      <c r="AK122" s="392"/>
      <c r="AL122" s="392"/>
      <c r="AM122" s="392"/>
      <c r="AN122" s="392"/>
      <c r="AO122" s="392"/>
      <c r="AP122" s="392"/>
      <c r="AQ122" s="443"/>
      <c r="AR122" s="392"/>
      <c r="AS122" s="392"/>
      <c r="AT122" s="392"/>
      <c r="AU122" s="392"/>
      <c r="AV122" s="392"/>
      <c r="AW122" s="392"/>
      <c r="AX122" s="392"/>
      <c r="AY122" s="392"/>
      <c r="AZ122" s="392"/>
      <c r="BA122" s="392"/>
      <c r="BB122" s="443"/>
      <c r="BC122" s="395"/>
      <c r="BD122" s="444" t="s">
        <v>8</v>
      </c>
      <c r="BE122" s="82"/>
      <c r="BF122" s="2"/>
    </row>
    <row r="123" spans="1:58" s="1" customFormat="1" x14ac:dyDescent="0.2">
      <c r="A123" s="124" t="s">
        <v>349</v>
      </c>
      <c r="B123" s="129"/>
      <c r="C123" s="126"/>
      <c r="D123" s="126"/>
      <c r="E123" s="126"/>
      <c r="F123" s="106">
        <v>47</v>
      </c>
      <c r="G123" s="107"/>
      <c r="H123" s="107"/>
      <c r="I123" s="107"/>
      <c r="J123" s="107"/>
      <c r="K123" s="107"/>
      <c r="L123" s="107"/>
      <c r="M123" s="107"/>
      <c r="N123" s="107"/>
      <c r="O123" s="108"/>
      <c r="P123" s="107"/>
      <c r="Q123" s="65">
        <f>SUM(F123:P123)</f>
        <v>47</v>
      </c>
      <c r="R123" s="107"/>
      <c r="S123" s="107"/>
      <c r="T123" s="107"/>
      <c r="U123" s="107"/>
      <c r="V123" s="107"/>
      <c r="W123" s="107"/>
      <c r="X123" s="108"/>
      <c r="Y123" s="107"/>
      <c r="Z123" s="107"/>
      <c r="AA123" s="107"/>
      <c r="AB123" s="107"/>
      <c r="AC123" s="65">
        <f>SUM(R123:AB123)</f>
        <v>0</v>
      </c>
      <c r="AD123" s="107"/>
      <c r="AE123" s="108"/>
      <c r="AF123" s="107"/>
      <c r="AG123" s="107"/>
      <c r="AH123" s="107"/>
      <c r="AI123" s="107"/>
      <c r="AJ123" s="107"/>
      <c r="AK123" s="107"/>
      <c r="AL123" s="107"/>
      <c r="AM123" s="107"/>
      <c r="AN123" s="107"/>
      <c r="AO123" s="107"/>
      <c r="AP123" s="108"/>
      <c r="AQ123" s="65">
        <f>SUM(AD123:AP123)</f>
        <v>0</v>
      </c>
      <c r="AR123" s="107"/>
      <c r="AS123" s="107"/>
      <c r="AT123" s="107"/>
      <c r="AU123" s="107"/>
      <c r="AV123" s="107"/>
      <c r="AW123" s="107"/>
      <c r="AX123" s="107"/>
      <c r="AY123" s="107"/>
      <c r="AZ123" s="107"/>
      <c r="BA123" s="107"/>
      <c r="BB123" s="65">
        <f>SUM(AR123:BA123)</f>
        <v>0</v>
      </c>
      <c r="BC123" s="217"/>
      <c r="BD123" s="8">
        <f t="shared" ref="BD123:BD127" si="24">SUM(Q123+AC123+AQ123+BB123)</f>
        <v>47</v>
      </c>
      <c r="BE123" s="82"/>
      <c r="BF123" s="11"/>
    </row>
    <row r="124" spans="1:58" s="1" customFormat="1" x14ac:dyDescent="0.2">
      <c r="A124" s="124" t="s">
        <v>350</v>
      </c>
      <c r="B124" s="129"/>
      <c r="C124" s="126"/>
      <c r="D124" s="126"/>
      <c r="E124" s="126"/>
      <c r="F124" s="106">
        <v>18</v>
      </c>
      <c r="G124" s="107"/>
      <c r="H124" s="107"/>
      <c r="I124" s="107"/>
      <c r="J124" s="107"/>
      <c r="K124" s="107"/>
      <c r="L124" s="107"/>
      <c r="M124" s="107"/>
      <c r="N124" s="107"/>
      <c r="O124" s="108"/>
      <c r="P124" s="107"/>
      <c r="Q124" s="65">
        <f>SUM(F124:P124)</f>
        <v>18</v>
      </c>
      <c r="R124" s="107"/>
      <c r="S124" s="107"/>
      <c r="T124" s="107"/>
      <c r="U124" s="107"/>
      <c r="V124" s="107"/>
      <c r="W124" s="107"/>
      <c r="X124" s="108"/>
      <c r="Y124" s="107"/>
      <c r="Z124" s="107"/>
      <c r="AA124" s="107"/>
      <c r="AB124" s="107"/>
      <c r="AC124" s="65">
        <f>SUM(R124:AB124)</f>
        <v>0</v>
      </c>
      <c r="AD124" s="107"/>
      <c r="AE124" s="108"/>
      <c r="AF124" s="107"/>
      <c r="AG124" s="107"/>
      <c r="AH124" s="107"/>
      <c r="AI124" s="107"/>
      <c r="AJ124" s="107"/>
      <c r="AK124" s="107"/>
      <c r="AL124" s="107"/>
      <c r="AM124" s="107"/>
      <c r="AN124" s="107"/>
      <c r="AO124" s="107"/>
      <c r="AP124" s="108"/>
      <c r="AQ124" s="65">
        <f>SUM(AD124:AP124)</f>
        <v>0</v>
      </c>
      <c r="AR124" s="107"/>
      <c r="AS124" s="107"/>
      <c r="AT124" s="107"/>
      <c r="AU124" s="107"/>
      <c r="AV124" s="107"/>
      <c r="AW124" s="107"/>
      <c r="AX124" s="107"/>
      <c r="AY124" s="107"/>
      <c r="AZ124" s="107"/>
      <c r="BA124" s="107"/>
      <c r="BB124" s="65">
        <f>SUM(AR124:BA124)</f>
        <v>0</v>
      </c>
      <c r="BC124" s="217"/>
      <c r="BD124" s="8">
        <f t="shared" si="24"/>
        <v>18</v>
      </c>
      <c r="BE124" s="82"/>
      <c r="BF124" s="11"/>
    </row>
    <row r="125" spans="1:58" s="1" customFormat="1" x14ac:dyDescent="0.2">
      <c r="A125" s="124"/>
      <c r="B125" s="129"/>
      <c r="C125" s="126"/>
      <c r="D125" s="126"/>
      <c r="E125" s="126"/>
      <c r="F125" s="112"/>
      <c r="G125" s="113"/>
      <c r="H125" s="113"/>
      <c r="I125" s="113"/>
      <c r="J125" s="113"/>
      <c r="K125" s="113"/>
      <c r="L125" s="113"/>
      <c r="M125" s="113"/>
      <c r="N125" s="113"/>
      <c r="O125" s="114"/>
      <c r="P125" s="113"/>
      <c r="Q125" s="65">
        <f>SUM(F125:P125)</f>
        <v>0</v>
      </c>
      <c r="R125" s="113"/>
      <c r="S125" s="113"/>
      <c r="T125" s="113"/>
      <c r="U125" s="113"/>
      <c r="V125" s="113"/>
      <c r="W125" s="113"/>
      <c r="X125" s="114"/>
      <c r="Y125" s="113"/>
      <c r="Z125" s="113"/>
      <c r="AA125" s="113"/>
      <c r="AB125" s="113"/>
      <c r="AC125" s="65">
        <f>SUM(R125:AB125)</f>
        <v>0</v>
      </c>
      <c r="AD125" s="113"/>
      <c r="AE125" s="114"/>
      <c r="AF125" s="113"/>
      <c r="AG125" s="113"/>
      <c r="AH125" s="113"/>
      <c r="AI125" s="113"/>
      <c r="AJ125" s="113"/>
      <c r="AK125" s="113"/>
      <c r="AL125" s="113"/>
      <c r="AM125" s="113"/>
      <c r="AN125" s="113"/>
      <c r="AO125" s="113"/>
      <c r="AP125" s="114"/>
      <c r="AQ125" s="65">
        <f>SUM(AD125:AP125)</f>
        <v>0</v>
      </c>
      <c r="AR125" s="113"/>
      <c r="AS125" s="113"/>
      <c r="AT125" s="113"/>
      <c r="AU125" s="113"/>
      <c r="AV125" s="113"/>
      <c r="AW125" s="113"/>
      <c r="AX125" s="113"/>
      <c r="AY125" s="113"/>
      <c r="AZ125" s="113"/>
      <c r="BA125" s="113"/>
      <c r="BB125" s="65">
        <f>SUM(AR125:BA125)</f>
        <v>0</v>
      </c>
      <c r="BC125" s="219"/>
      <c r="BD125" s="8">
        <f t="shared" si="24"/>
        <v>0</v>
      </c>
      <c r="BE125" s="82"/>
      <c r="BF125" s="11"/>
    </row>
    <row r="126" spans="1:58" s="1" customFormat="1" x14ac:dyDescent="0.2">
      <c r="A126" s="124"/>
      <c r="B126" s="129"/>
      <c r="C126" s="126"/>
      <c r="D126" s="126"/>
      <c r="E126" s="126"/>
      <c r="F126" s="112"/>
      <c r="G126" s="113"/>
      <c r="H126" s="113"/>
      <c r="I126" s="113"/>
      <c r="J126" s="113"/>
      <c r="K126" s="113"/>
      <c r="L126" s="113"/>
      <c r="M126" s="113"/>
      <c r="N126" s="113"/>
      <c r="O126" s="114"/>
      <c r="P126" s="113"/>
      <c r="Q126" s="65">
        <f>SUM(F126:P126)</f>
        <v>0</v>
      </c>
      <c r="R126" s="113"/>
      <c r="S126" s="113"/>
      <c r="T126" s="113"/>
      <c r="U126" s="113"/>
      <c r="V126" s="113"/>
      <c r="W126" s="113"/>
      <c r="X126" s="114"/>
      <c r="Y126" s="113"/>
      <c r="Z126" s="113"/>
      <c r="AA126" s="113"/>
      <c r="AB126" s="113"/>
      <c r="AC126" s="65">
        <f>SUM(R126:AB126)</f>
        <v>0</v>
      </c>
      <c r="AD126" s="113"/>
      <c r="AE126" s="114"/>
      <c r="AF126" s="113"/>
      <c r="AG126" s="113"/>
      <c r="AH126" s="113"/>
      <c r="AI126" s="113"/>
      <c r="AJ126" s="113"/>
      <c r="AK126" s="113"/>
      <c r="AL126" s="113"/>
      <c r="AM126" s="113"/>
      <c r="AN126" s="113"/>
      <c r="AO126" s="113"/>
      <c r="AP126" s="114"/>
      <c r="AQ126" s="65">
        <f>SUM(AD126:AP126)</f>
        <v>0</v>
      </c>
      <c r="AR126" s="113"/>
      <c r="AS126" s="113"/>
      <c r="AT126" s="113"/>
      <c r="AU126" s="113"/>
      <c r="AV126" s="113"/>
      <c r="AW126" s="113"/>
      <c r="AX126" s="113"/>
      <c r="AY126" s="113"/>
      <c r="AZ126" s="113"/>
      <c r="BA126" s="113"/>
      <c r="BB126" s="65">
        <f>SUM(AR126:BA126)</f>
        <v>0</v>
      </c>
      <c r="BC126" s="219"/>
      <c r="BD126" s="8">
        <f t="shared" si="24"/>
        <v>0</v>
      </c>
      <c r="BE126" s="82"/>
      <c r="BF126" s="11"/>
    </row>
    <row r="127" spans="1:58" s="1" customFormat="1" x14ac:dyDescent="0.2">
      <c r="A127" s="124"/>
      <c r="B127" s="129"/>
      <c r="C127" s="126"/>
      <c r="D127" s="126"/>
      <c r="E127" s="126"/>
      <c r="F127" s="112"/>
      <c r="G127" s="113"/>
      <c r="H127" s="113"/>
      <c r="I127" s="113"/>
      <c r="J127" s="113"/>
      <c r="K127" s="113"/>
      <c r="L127" s="113"/>
      <c r="M127" s="113"/>
      <c r="N127" s="113"/>
      <c r="O127" s="114"/>
      <c r="P127" s="113"/>
      <c r="Q127" s="65">
        <f>SUM(F127:P127)</f>
        <v>0</v>
      </c>
      <c r="R127" s="113"/>
      <c r="S127" s="113"/>
      <c r="T127" s="113"/>
      <c r="U127" s="113"/>
      <c r="V127" s="113"/>
      <c r="W127" s="113"/>
      <c r="X127" s="114"/>
      <c r="Y127" s="113"/>
      <c r="Z127" s="113"/>
      <c r="AA127" s="113"/>
      <c r="AB127" s="113"/>
      <c r="AC127" s="65">
        <f>SUM(R127:AB127)</f>
        <v>0</v>
      </c>
      <c r="AD127" s="113"/>
      <c r="AE127" s="114"/>
      <c r="AF127" s="113"/>
      <c r="AG127" s="113"/>
      <c r="AH127" s="113"/>
      <c r="AI127" s="113"/>
      <c r="AJ127" s="113"/>
      <c r="AK127" s="113"/>
      <c r="AL127" s="113"/>
      <c r="AM127" s="113"/>
      <c r="AN127" s="113"/>
      <c r="AO127" s="113"/>
      <c r="AP127" s="114"/>
      <c r="AQ127" s="65">
        <f>SUM(AD127:AP127)</f>
        <v>0</v>
      </c>
      <c r="AR127" s="113"/>
      <c r="AS127" s="113"/>
      <c r="AT127" s="113"/>
      <c r="AU127" s="113"/>
      <c r="AV127" s="113"/>
      <c r="AW127" s="113"/>
      <c r="AX127" s="113"/>
      <c r="AY127" s="113"/>
      <c r="AZ127" s="113"/>
      <c r="BA127" s="113"/>
      <c r="BB127" s="65">
        <f>SUM(AR127:BA127)</f>
        <v>0</v>
      </c>
      <c r="BC127" s="219"/>
      <c r="BD127" s="8">
        <f t="shared" si="24"/>
        <v>0</v>
      </c>
      <c r="BE127" s="82"/>
      <c r="BF127" s="11"/>
    </row>
    <row r="128" spans="1:58" s="1" customFormat="1" ht="15.75" thickBot="1" x14ac:dyDescent="0.3">
      <c r="A128" s="436" t="s">
        <v>1</v>
      </c>
      <c r="B128" s="154"/>
      <c r="C128" s="155"/>
      <c r="D128" s="155"/>
      <c r="E128" s="155"/>
      <c r="F128" s="109"/>
      <c r="G128" s="110"/>
      <c r="H128" s="110"/>
      <c r="I128" s="110"/>
      <c r="J128" s="110"/>
      <c r="K128" s="110"/>
      <c r="L128" s="110"/>
      <c r="M128" s="110"/>
      <c r="N128" s="110"/>
      <c r="O128" s="111"/>
      <c r="P128" s="110"/>
      <c r="Q128" s="66">
        <f>SUBTOTAL(9,Q123:Q127)</f>
        <v>65</v>
      </c>
      <c r="R128" s="110"/>
      <c r="S128" s="110"/>
      <c r="T128" s="110"/>
      <c r="U128" s="110"/>
      <c r="V128" s="110"/>
      <c r="W128" s="110"/>
      <c r="X128" s="111"/>
      <c r="Y128" s="110"/>
      <c r="Z128" s="110"/>
      <c r="AA128" s="110"/>
      <c r="AB128" s="110"/>
      <c r="AC128" s="66">
        <f>SUBTOTAL(9,AC123:AC127)</f>
        <v>0</v>
      </c>
      <c r="AD128" s="110"/>
      <c r="AE128" s="111"/>
      <c r="AF128" s="110"/>
      <c r="AG128" s="110"/>
      <c r="AH128" s="110"/>
      <c r="AI128" s="110"/>
      <c r="AJ128" s="110"/>
      <c r="AK128" s="110"/>
      <c r="AL128" s="110"/>
      <c r="AM128" s="110"/>
      <c r="AN128" s="110"/>
      <c r="AO128" s="110"/>
      <c r="AP128" s="111"/>
      <c r="AQ128" s="66">
        <f>SUBTOTAL(9,AQ123:AQ127)</f>
        <v>0</v>
      </c>
      <c r="AR128" s="110"/>
      <c r="AS128" s="110"/>
      <c r="AT128" s="110"/>
      <c r="AU128" s="110"/>
      <c r="AV128" s="110"/>
      <c r="AW128" s="110"/>
      <c r="AX128" s="110"/>
      <c r="AY128" s="110"/>
      <c r="AZ128" s="110"/>
      <c r="BA128" s="110"/>
      <c r="BB128" s="66">
        <f>SUBTOTAL(9,BB123:BB127)</f>
        <v>0</v>
      </c>
      <c r="BC128" s="220"/>
      <c r="BD128" s="10">
        <f>SUBTOTAL(9,BD123:BD127)</f>
        <v>65</v>
      </c>
      <c r="BE128" s="84">
        <f>'totaal BOL niv 4 4 jr'!E36</f>
        <v>0</v>
      </c>
      <c r="BF128" s="11"/>
    </row>
    <row r="129" spans="1:58" s="1" customFormat="1" ht="15" thickTop="1" x14ac:dyDescent="0.2">
      <c r="A129" s="437" t="str">
        <f>'totaal BOL niv 4 4 jr'!B37</f>
        <v>2h Anesthesiologie+ medisch rekenen</v>
      </c>
      <c r="B129" s="153"/>
      <c r="C129" s="390"/>
      <c r="D129" s="390"/>
      <c r="E129" s="390"/>
      <c r="F129" s="391"/>
      <c r="G129" s="392"/>
      <c r="H129" s="392"/>
      <c r="I129" s="392"/>
      <c r="J129" s="392"/>
      <c r="K129" s="392"/>
      <c r="L129" s="392"/>
      <c r="M129" s="392"/>
      <c r="N129" s="392"/>
      <c r="O129" s="392"/>
      <c r="P129" s="392"/>
      <c r="Q129" s="443"/>
      <c r="R129" s="392"/>
      <c r="S129" s="392"/>
      <c r="T129" s="392"/>
      <c r="U129" s="392"/>
      <c r="V129" s="392"/>
      <c r="W129" s="392"/>
      <c r="X129" s="392"/>
      <c r="Y129" s="392"/>
      <c r="Z129" s="392"/>
      <c r="AA129" s="392"/>
      <c r="AB129" s="392"/>
      <c r="AC129" s="443"/>
      <c r="AD129" s="392"/>
      <c r="AE129" s="392"/>
      <c r="AF129" s="392"/>
      <c r="AG129" s="392"/>
      <c r="AH129" s="392"/>
      <c r="AI129" s="392"/>
      <c r="AJ129" s="392"/>
      <c r="AK129" s="392"/>
      <c r="AL129" s="392"/>
      <c r="AM129" s="392"/>
      <c r="AN129" s="392"/>
      <c r="AO129" s="392"/>
      <c r="AP129" s="392"/>
      <c r="AQ129" s="443"/>
      <c r="AR129" s="392"/>
      <c r="AS129" s="392"/>
      <c r="AT129" s="392"/>
      <c r="AU129" s="392"/>
      <c r="AV129" s="392"/>
      <c r="AW129" s="392"/>
      <c r="AX129" s="392"/>
      <c r="AY129" s="392"/>
      <c r="AZ129" s="392"/>
      <c r="BA129" s="392"/>
      <c r="BB129" s="443"/>
      <c r="BC129" s="395"/>
      <c r="BD129" s="444" t="s">
        <v>8</v>
      </c>
      <c r="BE129" s="82"/>
      <c r="BF129" s="2"/>
    </row>
    <row r="130" spans="1:58" s="1" customFormat="1" x14ac:dyDescent="0.2">
      <c r="A130" s="124" t="s">
        <v>351</v>
      </c>
      <c r="B130" s="129"/>
      <c r="C130" s="126"/>
      <c r="D130" s="126"/>
      <c r="E130" s="126"/>
      <c r="F130" s="106"/>
      <c r="G130" s="107"/>
      <c r="H130" s="107"/>
      <c r="I130" s="107"/>
      <c r="J130" s="107"/>
      <c r="K130" s="107"/>
      <c r="L130" s="107"/>
      <c r="M130" s="107"/>
      <c r="N130" s="107"/>
      <c r="O130" s="108"/>
      <c r="P130" s="107"/>
      <c r="Q130" s="65">
        <f>SUM(F130:P130)</f>
        <v>0</v>
      </c>
      <c r="R130" s="107"/>
      <c r="S130" s="107"/>
      <c r="T130" s="107"/>
      <c r="U130" s="107"/>
      <c r="V130" s="107"/>
      <c r="W130" s="107"/>
      <c r="X130" s="108"/>
      <c r="Y130" s="107"/>
      <c r="Z130" s="107"/>
      <c r="AA130" s="107"/>
      <c r="AB130" s="107"/>
      <c r="AC130" s="65">
        <f>SUM(R130:AB130)</f>
        <v>0</v>
      </c>
      <c r="AD130" s="107"/>
      <c r="AE130" s="108"/>
      <c r="AF130" s="107"/>
      <c r="AG130" s="107"/>
      <c r="AH130" s="107"/>
      <c r="AI130" s="107"/>
      <c r="AJ130" s="107"/>
      <c r="AK130" s="107"/>
      <c r="AL130" s="107"/>
      <c r="AM130" s="107"/>
      <c r="AN130" s="107"/>
      <c r="AO130" s="107"/>
      <c r="AP130" s="108"/>
      <c r="AQ130" s="65">
        <f>SUM(AD130:AP130)</f>
        <v>0</v>
      </c>
      <c r="AR130" s="107"/>
      <c r="AS130" s="107"/>
      <c r="AT130" s="107"/>
      <c r="AU130" s="107"/>
      <c r="AV130" s="107"/>
      <c r="AW130" s="107"/>
      <c r="AX130" s="107"/>
      <c r="AY130" s="107"/>
      <c r="AZ130" s="107"/>
      <c r="BA130" s="107"/>
      <c r="BB130" s="65">
        <f>SUM(AR130:BA130)</f>
        <v>0</v>
      </c>
      <c r="BC130" s="217"/>
      <c r="BD130" s="8">
        <f t="shared" ref="BD130:BD134" si="25">SUM(Q130+AC130+AQ130+BB130)</f>
        <v>0</v>
      </c>
      <c r="BE130" s="82"/>
      <c r="BF130" s="11"/>
    </row>
    <row r="131" spans="1:58" s="1" customFormat="1" x14ac:dyDescent="0.2">
      <c r="A131" s="124" t="s">
        <v>352</v>
      </c>
      <c r="B131" s="129"/>
      <c r="C131" s="126"/>
      <c r="D131" s="126"/>
      <c r="E131" s="126"/>
      <c r="F131" s="106"/>
      <c r="G131" s="107"/>
      <c r="H131" s="107"/>
      <c r="I131" s="107"/>
      <c r="J131" s="107"/>
      <c r="K131" s="107"/>
      <c r="L131" s="107"/>
      <c r="M131" s="107"/>
      <c r="N131" s="107"/>
      <c r="O131" s="108"/>
      <c r="P131" s="107"/>
      <c r="Q131" s="65">
        <f>SUM(F131:P131)</f>
        <v>0</v>
      </c>
      <c r="R131" s="107"/>
      <c r="S131" s="107"/>
      <c r="T131" s="107"/>
      <c r="U131" s="107"/>
      <c r="V131" s="107"/>
      <c r="W131" s="107"/>
      <c r="X131" s="108"/>
      <c r="Y131" s="107"/>
      <c r="Z131" s="107"/>
      <c r="AA131" s="107"/>
      <c r="AB131" s="107"/>
      <c r="AC131" s="65">
        <f>SUM(R131:AB131)</f>
        <v>0</v>
      </c>
      <c r="AD131" s="107"/>
      <c r="AE131" s="108"/>
      <c r="AF131" s="107"/>
      <c r="AG131" s="107"/>
      <c r="AH131" s="107"/>
      <c r="AI131" s="107"/>
      <c r="AJ131" s="107"/>
      <c r="AK131" s="107"/>
      <c r="AL131" s="107"/>
      <c r="AM131" s="107"/>
      <c r="AN131" s="107"/>
      <c r="AO131" s="107"/>
      <c r="AP131" s="108"/>
      <c r="AQ131" s="65">
        <f>SUM(AD131:AP131)</f>
        <v>0</v>
      </c>
      <c r="AR131" s="107"/>
      <c r="AS131" s="107"/>
      <c r="AT131" s="107"/>
      <c r="AU131" s="107"/>
      <c r="AV131" s="107"/>
      <c r="AW131" s="107"/>
      <c r="AX131" s="107"/>
      <c r="AY131" s="107"/>
      <c r="AZ131" s="107"/>
      <c r="BA131" s="107"/>
      <c r="BB131" s="65">
        <f>SUM(AR131:BA131)</f>
        <v>0</v>
      </c>
      <c r="BC131" s="217"/>
      <c r="BD131" s="8">
        <f t="shared" si="25"/>
        <v>0</v>
      </c>
      <c r="BE131" s="82"/>
      <c r="BF131" s="11"/>
    </row>
    <row r="132" spans="1:58" s="1" customFormat="1" x14ac:dyDescent="0.2">
      <c r="A132" s="124"/>
      <c r="B132" s="129"/>
      <c r="C132" s="126"/>
      <c r="D132" s="126"/>
      <c r="E132" s="126"/>
      <c r="F132" s="112"/>
      <c r="G132" s="113"/>
      <c r="H132" s="113"/>
      <c r="I132" s="113"/>
      <c r="J132" s="113"/>
      <c r="K132" s="113"/>
      <c r="L132" s="113"/>
      <c r="M132" s="113"/>
      <c r="N132" s="113"/>
      <c r="O132" s="114"/>
      <c r="P132" s="113"/>
      <c r="Q132" s="65">
        <f>SUM(F132:P132)</f>
        <v>0</v>
      </c>
      <c r="R132" s="113"/>
      <c r="S132" s="113"/>
      <c r="T132" s="113"/>
      <c r="U132" s="113"/>
      <c r="V132" s="113"/>
      <c r="W132" s="113"/>
      <c r="X132" s="114"/>
      <c r="Y132" s="113"/>
      <c r="Z132" s="113"/>
      <c r="AA132" s="113"/>
      <c r="AB132" s="113"/>
      <c r="AC132" s="65">
        <f>SUM(R132:AB132)</f>
        <v>0</v>
      </c>
      <c r="AD132" s="113"/>
      <c r="AE132" s="114"/>
      <c r="AF132" s="113"/>
      <c r="AG132" s="113"/>
      <c r="AH132" s="113"/>
      <c r="AI132" s="113"/>
      <c r="AJ132" s="113"/>
      <c r="AK132" s="113"/>
      <c r="AL132" s="113"/>
      <c r="AM132" s="113"/>
      <c r="AN132" s="113"/>
      <c r="AO132" s="113"/>
      <c r="AP132" s="114"/>
      <c r="AQ132" s="65">
        <f>SUM(AD132:AP132)</f>
        <v>0</v>
      </c>
      <c r="AR132" s="113"/>
      <c r="AS132" s="113"/>
      <c r="AT132" s="113"/>
      <c r="AU132" s="113"/>
      <c r="AV132" s="113"/>
      <c r="AW132" s="113"/>
      <c r="AX132" s="113"/>
      <c r="AY132" s="113"/>
      <c r="AZ132" s="113"/>
      <c r="BA132" s="113"/>
      <c r="BB132" s="65">
        <f>SUM(AR132:BA132)</f>
        <v>0</v>
      </c>
      <c r="BC132" s="219"/>
      <c r="BD132" s="8">
        <f t="shared" si="25"/>
        <v>0</v>
      </c>
      <c r="BE132" s="82"/>
      <c r="BF132" s="11"/>
    </row>
    <row r="133" spans="1:58" s="1" customFormat="1" x14ac:dyDescent="0.2">
      <c r="A133" s="124"/>
      <c r="B133" s="129"/>
      <c r="C133" s="126"/>
      <c r="D133" s="126"/>
      <c r="E133" s="126"/>
      <c r="F133" s="112"/>
      <c r="G133" s="113"/>
      <c r="H133" s="113"/>
      <c r="I133" s="113"/>
      <c r="J133" s="113"/>
      <c r="K133" s="113"/>
      <c r="L133" s="113"/>
      <c r="M133" s="113"/>
      <c r="N133" s="113"/>
      <c r="O133" s="114"/>
      <c r="P133" s="113"/>
      <c r="Q133" s="65">
        <f>SUM(F133:P133)</f>
        <v>0</v>
      </c>
      <c r="R133" s="113"/>
      <c r="S133" s="113"/>
      <c r="T133" s="113"/>
      <c r="U133" s="113"/>
      <c r="V133" s="113"/>
      <c r="W133" s="113"/>
      <c r="X133" s="114"/>
      <c r="Y133" s="113"/>
      <c r="Z133" s="113"/>
      <c r="AA133" s="113"/>
      <c r="AB133" s="113"/>
      <c r="AC133" s="65">
        <f>SUM(R133:AB133)</f>
        <v>0</v>
      </c>
      <c r="AD133" s="113"/>
      <c r="AE133" s="114"/>
      <c r="AF133" s="113"/>
      <c r="AG133" s="113"/>
      <c r="AH133" s="113"/>
      <c r="AI133" s="113"/>
      <c r="AJ133" s="113"/>
      <c r="AK133" s="113"/>
      <c r="AL133" s="113"/>
      <c r="AM133" s="113"/>
      <c r="AN133" s="113"/>
      <c r="AO133" s="113"/>
      <c r="AP133" s="114"/>
      <c r="AQ133" s="65">
        <f>SUM(AD133:AP133)</f>
        <v>0</v>
      </c>
      <c r="AR133" s="113"/>
      <c r="AS133" s="113"/>
      <c r="AT133" s="113"/>
      <c r="AU133" s="113"/>
      <c r="AV133" s="113"/>
      <c r="AW133" s="113"/>
      <c r="AX133" s="113"/>
      <c r="AY133" s="113"/>
      <c r="AZ133" s="113"/>
      <c r="BA133" s="113"/>
      <c r="BB133" s="65">
        <f>SUM(AR133:BA133)</f>
        <v>0</v>
      </c>
      <c r="BC133" s="219"/>
      <c r="BD133" s="8">
        <f t="shared" si="25"/>
        <v>0</v>
      </c>
      <c r="BE133" s="82"/>
      <c r="BF133" s="11"/>
    </row>
    <row r="134" spans="1:58" s="1" customFormat="1" x14ac:dyDescent="0.2">
      <c r="A134" s="124"/>
      <c r="B134" s="129"/>
      <c r="C134" s="126"/>
      <c r="D134" s="126"/>
      <c r="E134" s="126"/>
      <c r="F134" s="112"/>
      <c r="G134" s="113"/>
      <c r="H134" s="113"/>
      <c r="I134" s="113"/>
      <c r="J134" s="113"/>
      <c r="K134" s="113"/>
      <c r="L134" s="113"/>
      <c r="M134" s="113"/>
      <c r="N134" s="113"/>
      <c r="O134" s="114"/>
      <c r="P134" s="113"/>
      <c r="Q134" s="65">
        <f>SUM(F134:P134)</f>
        <v>0</v>
      </c>
      <c r="R134" s="113"/>
      <c r="S134" s="113"/>
      <c r="T134" s="113"/>
      <c r="U134" s="113"/>
      <c r="V134" s="113"/>
      <c r="W134" s="113"/>
      <c r="X134" s="114"/>
      <c r="Y134" s="113"/>
      <c r="Z134" s="113"/>
      <c r="AA134" s="113"/>
      <c r="AB134" s="113"/>
      <c r="AC134" s="65">
        <f>SUM(R134:AB134)</f>
        <v>0</v>
      </c>
      <c r="AD134" s="113"/>
      <c r="AE134" s="114"/>
      <c r="AF134" s="113"/>
      <c r="AG134" s="113"/>
      <c r="AH134" s="113"/>
      <c r="AI134" s="113"/>
      <c r="AJ134" s="113"/>
      <c r="AK134" s="113"/>
      <c r="AL134" s="113"/>
      <c r="AM134" s="113"/>
      <c r="AN134" s="113"/>
      <c r="AO134" s="113"/>
      <c r="AP134" s="114"/>
      <c r="AQ134" s="65">
        <f>SUM(AD134:AP134)</f>
        <v>0</v>
      </c>
      <c r="AR134" s="113"/>
      <c r="AS134" s="113"/>
      <c r="AT134" s="113"/>
      <c r="AU134" s="113"/>
      <c r="AV134" s="113"/>
      <c r="AW134" s="113"/>
      <c r="AX134" s="113"/>
      <c r="AY134" s="113"/>
      <c r="AZ134" s="113"/>
      <c r="BA134" s="113"/>
      <c r="BB134" s="65">
        <f>SUM(AR134:BA134)</f>
        <v>0</v>
      </c>
      <c r="BC134" s="219"/>
      <c r="BD134" s="8">
        <f t="shared" si="25"/>
        <v>0</v>
      </c>
      <c r="BE134" s="82"/>
      <c r="BF134" s="11"/>
    </row>
    <row r="135" spans="1:58" s="1" customFormat="1" ht="15.75" thickBot="1" x14ac:dyDescent="0.3">
      <c r="A135" s="436" t="s">
        <v>1</v>
      </c>
      <c r="B135" s="154"/>
      <c r="C135" s="155"/>
      <c r="D135" s="155"/>
      <c r="E135" s="155"/>
      <c r="F135" s="109"/>
      <c r="G135" s="110"/>
      <c r="H135" s="110"/>
      <c r="I135" s="110"/>
      <c r="J135" s="110"/>
      <c r="K135" s="110"/>
      <c r="L135" s="110"/>
      <c r="M135" s="110"/>
      <c r="N135" s="110"/>
      <c r="O135" s="111"/>
      <c r="P135" s="110"/>
      <c r="Q135" s="66">
        <f>SUBTOTAL(9,Q130:Q134)</f>
        <v>0</v>
      </c>
      <c r="R135" s="110"/>
      <c r="S135" s="110"/>
      <c r="T135" s="110"/>
      <c r="U135" s="110"/>
      <c r="V135" s="110"/>
      <c r="W135" s="110"/>
      <c r="X135" s="111"/>
      <c r="Y135" s="110"/>
      <c r="Z135" s="110"/>
      <c r="AA135" s="110"/>
      <c r="AB135" s="110"/>
      <c r="AC135" s="66">
        <f>SUBTOTAL(9,AC130:AC134)</f>
        <v>0</v>
      </c>
      <c r="AD135" s="110"/>
      <c r="AE135" s="111"/>
      <c r="AF135" s="110"/>
      <c r="AG135" s="110"/>
      <c r="AH135" s="110"/>
      <c r="AI135" s="110"/>
      <c r="AJ135" s="110"/>
      <c r="AK135" s="110"/>
      <c r="AL135" s="110"/>
      <c r="AM135" s="110"/>
      <c r="AN135" s="110"/>
      <c r="AO135" s="110"/>
      <c r="AP135" s="111"/>
      <c r="AQ135" s="66">
        <f>SUBTOTAL(9,AQ130:AQ134)</f>
        <v>0</v>
      </c>
      <c r="AR135" s="110"/>
      <c r="AS135" s="110"/>
      <c r="AT135" s="110"/>
      <c r="AU135" s="110"/>
      <c r="AV135" s="110"/>
      <c r="AW135" s="110"/>
      <c r="AX135" s="110"/>
      <c r="AY135" s="110"/>
      <c r="AZ135" s="110"/>
      <c r="BA135" s="110"/>
      <c r="BB135" s="66">
        <f>SUBTOTAL(9,BB130:BB134)</f>
        <v>0</v>
      </c>
      <c r="BC135" s="220"/>
      <c r="BD135" s="10">
        <f>SUBTOTAL(9,BD130:BD134)</f>
        <v>0</v>
      </c>
      <c r="BE135" s="84">
        <f>'totaal BOL niv 4 4 jr'!E37</f>
        <v>0</v>
      </c>
      <c r="BF135" s="11"/>
    </row>
    <row r="136" spans="1:58" s="1" customFormat="1" ht="15" thickTop="1" x14ac:dyDescent="0.2">
      <c r="A136" s="437" t="str">
        <f>'totaal BOL niv 4 4 jr'!B38</f>
        <v>2i Instr. OK + Opname+ Radiologie</v>
      </c>
      <c r="B136" s="153"/>
      <c r="C136" s="390"/>
      <c r="D136" s="390"/>
      <c r="E136" s="390"/>
      <c r="F136" s="391"/>
      <c r="G136" s="392"/>
      <c r="H136" s="392"/>
      <c r="I136" s="392"/>
      <c r="J136" s="392"/>
      <c r="K136" s="392"/>
      <c r="L136" s="392"/>
      <c r="M136" s="392"/>
      <c r="N136" s="392"/>
      <c r="O136" s="392"/>
      <c r="P136" s="392"/>
      <c r="Q136" s="443"/>
      <c r="R136" s="392"/>
      <c r="S136" s="392"/>
      <c r="T136" s="392"/>
      <c r="U136" s="392"/>
      <c r="V136" s="392"/>
      <c r="W136" s="392"/>
      <c r="X136" s="392"/>
      <c r="Y136" s="392"/>
      <c r="Z136" s="392"/>
      <c r="AA136" s="392"/>
      <c r="AB136" s="392"/>
      <c r="AC136" s="443"/>
      <c r="AD136" s="392"/>
      <c r="AE136" s="392"/>
      <c r="AF136" s="392"/>
      <c r="AG136" s="392"/>
      <c r="AH136" s="392"/>
      <c r="AI136" s="392"/>
      <c r="AJ136" s="392"/>
      <c r="AK136" s="392"/>
      <c r="AL136" s="392"/>
      <c r="AM136" s="392"/>
      <c r="AN136" s="392"/>
      <c r="AO136" s="392"/>
      <c r="AP136" s="392"/>
      <c r="AQ136" s="443"/>
      <c r="AR136" s="392"/>
      <c r="AS136" s="392"/>
      <c r="AT136" s="392"/>
      <c r="AU136" s="392"/>
      <c r="AV136" s="392"/>
      <c r="AW136" s="392"/>
      <c r="AX136" s="392"/>
      <c r="AY136" s="392"/>
      <c r="AZ136" s="392"/>
      <c r="BA136" s="392"/>
      <c r="BB136" s="443"/>
      <c r="BC136" s="395"/>
      <c r="BD136" s="444" t="s">
        <v>8</v>
      </c>
      <c r="BE136" s="82"/>
      <c r="BF136" s="2"/>
    </row>
    <row r="137" spans="1:58" s="1" customFormat="1" x14ac:dyDescent="0.2">
      <c r="A137" s="124" t="s">
        <v>353</v>
      </c>
      <c r="B137" s="129"/>
      <c r="C137" s="126"/>
      <c r="D137" s="126"/>
      <c r="E137" s="126"/>
      <c r="F137" s="106">
        <v>10</v>
      </c>
      <c r="G137" s="107"/>
      <c r="H137" s="107"/>
      <c r="I137" s="107"/>
      <c r="J137" s="107"/>
      <c r="K137" s="107"/>
      <c r="L137" s="107"/>
      <c r="M137" s="107"/>
      <c r="N137" s="107"/>
      <c r="O137" s="108"/>
      <c r="P137" s="107"/>
      <c r="Q137" s="65">
        <f>SUM(F137:P137)</f>
        <v>10</v>
      </c>
      <c r="R137" s="107"/>
      <c r="S137" s="107"/>
      <c r="T137" s="107"/>
      <c r="U137" s="107"/>
      <c r="V137" s="107"/>
      <c r="W137" s="107"/>
      <c r="X137" s="108"/>
      <c r="Y137" s="107"/>
      <c r="Z137" s="107"/>
      <c r="AA137" s="107"/>
      <c r="AB137" s="107"/>
      <c r="AC137" s="65">
        <f>SUM(R137:AB137)</f>
        <v>0</v>
      </c>
      <c r="AD137" s="107"/>
      <c r="AE137" s="108"/>
      <c r="AF137" s="107"/>
      <c r="AG137" s="107"/>
      <c r="AH137" s="107"/>
      <c r="AI137" s="107"/>
      <c r="AJ137" s="107"/>
      <c r="AK137" s="107"/>
      <c r="AL137" s="107"/>
      <c r="AM137" s="107"/>
      <c r="AN137" s="107"/>
      <c r="AO137" s="107"/>
      <c r="AP137" s="108"/>
      <c r="AQ137" s="65">
        <f>SUM(AD137:AP137)</f>
        <v>0</v>
      </c>
      <c r="AR137" s="107"/>
      <c r="AS137" s="107"/>
      <c r="AT137" s="107"/>
      <c r="AU137" s="107"/>
      <c r="AV137" s="107"/>
      <c r="AW137" s="107"/>
      <c r="AX137" s="107"/>
      <c r="AY137" s="107"/>
      <c r="AZ137" s="107"/>
      <c r="BA137" s="107"/>
      <c r="BB137" s="65">
        <f>SUM(AR137:BA137)</f>
        <v>0</v>
      </c>
      <c r="BC137" s="217"/>
      <c r="BD137" s="8">
        <f t="shared" ref="BD137:BD141" si="26">SUM(Q137+AC137+AQ137+BB137)</f>
        <v>10</v>
      </c>
      <c r="BE137" s="82"/>
      <c r="BF137" s="11"/>
    </row>
    <row r="138" spans="1:58" s="1" customFormat="1" x14ac:dyDescent="0.2">
      <c r="A138" s="124" t="s">
        <v>354</v>
      </c>
      <c r="B138" s="129"/>
      <c r="C138" s="126"/>
      <c r="D138" s="126"/>
      <c r="E138" s="126"/>
      <c r="F138" s="106">
        <v>10</v>
      </c>
      <c r="G138" s="107"/>
      <c r="H138" s="107"/>
      <c r="I138" s="107"/>
      <c r="J138" s="107"/>
      <c r="K138" s="107"/>
      <c r="L138" s="107"/>
      <c r="M138" s="107"/>
      <c r="N138" s="107"/>
      <c r="O138" s="108"/>
      <c r="P138" s="107"/>
      <c r="Q138" s="65">
        <f>SUM(F138:P138)</f>
        <v>10</v>
      </c>
      <c r="R138" s="107"/>
      <c r="S138" s="107"/>
      <c r="T138" s="107"/>
      <c r="U138" s="107"/>
      <c r="V138" s="107"/>
      <c r="W138" s="107"/>
      <c r="X138" s="108"/>
      <c r="Y138" s="107"/>
      <c r="Z138" s="107"/>
      <c r="AA138" s="107"/>
      <c r="AB138" s="107"/>
      <c r="AC138" s="65">
        <f>SUM(R138:AB138)</f>
        <v>0</v>
      </c>
      <c r="AD138" s="107"/>
      <c r="AE138" s="108"/>
      <c r="AF138" s="107"/>
      <c r="AG138" s="107"/>
      <c r="AH138" s="107"/>
      <c r="AI138" s="107"/>
      <c r="AJ138" s="107"/>
      <c r="AK138" s="107"/>
      <c r="AL138" s="107"/>
      <c r="AM138" s="107"/>
      <c r="AN138" s="107"/>
      <c r="AO138" s="107"/>
      <c r="AP138" s="108"/>
      <c r="AQ138" s="65">
        <f>SUM(AD138:AP138)</f>
        <v>0</v>
      </c>
      <c r="AR138" s="107"/>
      <c r="AS138" s="107"/>
      <c r="AT138" s="107"/>
      <c r="AU138" s="107"/>
      <c r="AV138" s="107"/>
      <c r="AW138" s="107"/>
      <c r="AX138" s="107"/>
      <c r="AY138" s="107"/>
      <c r="AZ138" s="107"/>
      <c r="BA138" s="107"/>
      <c r="BB138" s="65">
        <f>SUM(AR138:BA138)</f>
        <v>0</v>
      </c>
      <c r="BC138" s="217"/>
      <c r="BD138" s="8">
        <f t="shared" si="26"/>
        <v>10</v>
      </c>
      <c r="BE138" s="82"/>
      <c r="BF138" s="11"/>
    </row>
    <row r="139" spans="1:58" s="1" customFormat="1" x14ac:dyDescent="0.2">
      <c r="A139" s="124" t="s">
        <v>355</v>
      </c>
      <c r="B139" s="129"/>
      <c r="C139" s="126"/>
      <c r="D139" s="126"/>
      <c r="E139" s="126"/>
      <c r="F139" s="112">
        <v>16</v>
      </c>
      <c r="G139" s="113"/>
      <c r="H139" s="113"/>
      <c r="I139" s="113"/>
      <c r="J139" s="113"/>
      <c r="K139" s="113"/>
      <c r="L139" s="113"/>
      <c r="M139" s="113"/>
      <c r="N139" s="113"/>
      <c r="O139" s="114"/>
      <c r="P139" s="113"/>
      <c r="Q139" s="65">
        <f>SUM(F139:P139)</f>
        <v>16</v>
      </c>
      <c r="R139" s="113"/>
      <c r="S139" s="113"/>
      <c r="T139" s="113"/>
      <c r="U139" s="113"/>
      <c r="V139" s="113"/>
      <c r="W139" s="113"/>
      <c r="X139" s="114"/>
      <c r="Y139" s="113"/>
      <c r="Z139" s="113"/>
      <c r="AA139" s="113"/>
      <c r="AB139" s="113"/>
      <c r="AC139" s="65">
        <f>SUM(R139:AB139)</f>
        <v>0</v>
      </c>
      <c r="AD139" s="113"/>
      <c r="AE139" s="114"/>
      <c r="AF139" s="113"/>
      <c r="AG139" s="113"/>
      <c r="AH139" s="113"/>
      <c r="AI139" s="113"/>
      <c r="AJ139" s="113"/>
      <c r="AK139" s="113"/>
      <c r="AL139" s="113"/>
      <c r="AM139" s="113"/>
      <c r="AN139" s="113"/>
      <c r="AO139" s="113"/>
      <c r="AP139" s="114"/>
      <c r="AQ139" s="65">
        <f>SUM(AD139:AP139)</f>
        <v>0</v>
      </c>
      <c r="AR139" s="113"/>
      <c r="AS139" s="113"/>
      <c r="AT139" s="113"/>
      <c r="AU139" s="113"/>
      <c r="AV139" s="113"/>
      <c r="AW139" s="113"/>
      <c r="AX139" s="113"/>
      <c r="AY139" s="113"/>
      <c r="AZ139" s="113"/>
      <c r="BA139" s="113"/>
      <c r="BB139" s="65">
        <f>SUM(AR139:BA139)</f>
        <v>0</v>
      </c>
      <c r="BC139" s="219"/>
      <c r="BD139" s="8">
        <f t="shared" si="26"/>
        <v>16</v>
      </c>
      <c r="BE139" s="82"/>
      <c r="BF139" s="11"/>
    </row>
    <row r="140" spans="1:58" s="1" customFormat="1" x14ac:dyDescent="0.2">
      <c r="A140" s="124"/>
      <c r="B140" s="129"/>
      <c r="C140" s="126"/>
      <c r="D140" s="126"/>
      <c r="E140" s="126"/>
      <c r="F140" s="112"/>
      <c r="G140" s="113"/>
      <c r="H140" s="113"/>
      <c r="I140" s="113"/>
      <c r="J140" s="113"/>
      <c r="K140" s="113"/>
      <c r="L140" s="113"/>
      <c r="M140" s="113"/>
      <c r="N140" s="113"/>
      <c r="O140" s="114"/>
      <c r="P140" s="113"/>
      <c r="Q140" s="65">
        <f>SUM(F140:P140)</f>
        <v>0</v>
      </c>
      <c r="R140" s="113"/>
      <c r="S140" s="113"/>
      <c r="T140" s="113"/>
      <c r="U140" s="113"/>
      <c r="V140" s="113"/>
      <c r="W140" s="113"/>
      <c r="X140" s="114"/>
      <c r="Y140" s="113"/>
      <c r="Z140" s="113"/>
      <c r="AA140" s="113"/>
      <c r="AB140" s="113"/>
      <c r="AC140" s="65">
        <f>SUM(R140:AB140)</f>
        <v>0</v>
      </c>
      <c r="AD140" s="113"/>
      <c r="AE140" s="114"/>
      <c r="AF140" s="113"/>
      <c r="AG140" s="113"/>
      <c r="AH140" s="113"/>
      <c r="AI140" s="113"/>
      <c r="AJ140" s="113"/>
      <c r="AK140" s="113"/>
      <c r="AL140" s="113"/>
      <c r="AM140" s="113"/>
      <c r="AN140" s="113"/>
      <c r="AO140" s="113"/>
      <c r="AP140" s="114"/>
      <c r="AQ140" s="65">
        <f>SUM(AD140:AP140)</f>
        <v>0</v>
      </c>
      <c r="AR140" s="113"/>
      <c r="AS140" s="113"/>
      <c r="AT140" s="113"/>
      <c r="AU140" s="113"/>
      <c r="AV140" s="113"/>
      <c r="AW140" s="113"/>
      <c r="AX140" s="113"/>
      <c r="AY140" s="113"/>
      <c r="AZ140" s="113"/>
      <c r="BA140" s="113"/>
      <c r="BB140" s="65">
        <f>SUM(AR140:BA140)</f>
        <v>0</v>
      </c>
      <c r="BC140" s="219"/>
      <c r="BD140" s="8">
        <f t="shared" si="26"/>
        <v>0</v>
      </c>
      <c r="BE140" s="82"/>
      <c r="BF140" s="11"/>
    </row>
    <row r="141" spans="1:58" s="1" customFormat="1" x14ac:dyDescent="0.2">
      <c r="A141" s="124"/>
      <c r="B141" s="129"/>
      <c r="C141" s="126"/>
      <c r="D141" s="126"/>
      <c r="E141" s="126"/>
      <c r="F141" s="112"/>
      <c r="G141" s="113"/>
      <c r="H141" s="113"/>
      <c r="I141" s="113"/>
      <c r="J141" s="113"/>
      <c r="K141" s="113"/>
      <c r="L141" s="113"/>
      <c r="M141" s="113"/>
      <c r="N141" s="113"/>
      <c r="O141" s="114"/>
      <c r="P141" s="113"/>
      <c r="Q141" s="65">
        <f>SUM(F141:P141)</f>
        <v>0</v>
      </c>
      <c r="R141" s="113"/>
      <c r="S141" s="113"/>
      <c r="T141" s="113"/>
      <c r="U141" s="113"/>
      <c r="V141" s="113"/>
      <c r="W141" s="113"/>
      <c r="X141" s="114"/>
      <c r="Y141" s="113"/>
      <c r="Z141" s="113"/>
      <c r="AA141" s="113"/>
      <c r="AB141" s="113"/>
      <c r="AC141" s="65">
        <f>SUM(R141:AB141)</f>
        <v>0</v>
      </c>
      <c r="AD141" s="113"/>
      <c r="AE141" s="114"/>
      <c r="AF141" s="113"/>
      <c r="AG141" s="113"/>
      <c r="AH141" s="113"/>
      <c r="AI141" s="113"/>
      <c r="AJ141" s="113"/>
      <c r="AK141" s="113"/>
      <c r="AL141" s="113"/>
      <c r="AM141" s="113"/>
      <c r="AN141" s="113"/>
      <c r="AO141" s="113"/>
      <c r="AP141" s="114"/>
      <c r="AQ141" s="65">
        <f>SUM(AD141:AP141)</f>
        <v>0</v>
      </c>
      <c r="AR141" s="113"/>
      <c r="AS141" s="113"/>
      <c r="AT141" s="113"/>
      <c r="AU141" s="113"/>
      <c r="AV141" s="113"/>
      <c r="AW141" s="113"/>
      <c r="AX141" s="113"/>
      <c r="AY141" s="113"/>
      <c r="AZ141" s="113"/>
      <c r="BA141" s="113"/>
      <c r="BB141" s="65">
        <f>SUM(AR141:BA141)</f>
        <v>0</v>
      </c>
      <c r="BC141" s="219"/>
      <c r="BD141" s="8">
        <f t="shared" si="26"/>
        <v>0</v>
      </c>
      <c r="BE141" s="82"/>
      <c r="BF141" s="11"/>
    </row>
    <row r="142" spans="1:58" s="1" customFormat="1" ht="15.75" thickBot="1" x14ac:dyDescent="0.3">
      <c r="A142" s="436" t="s">
        <v>1</v>
      </c>
      <c r="B142" s="154"/>
      <c r="C142" s="155"/>
      <c r="D142" s="155"/>
      <c r="E142" s="155"/>
      <c r="F142" s="109"/>
      <c r="G142" s="110"/>
      <c r="H142" s="110"/>
      <c r="I142" s="110"/>
      <c r="J142" s="110"/>
      <c r="K142" s="110"/>
      <c r="L142" s="110"/>
      <c r="M142" s="110"/>
      <c r="N142" s="110"/>
      <c r="O142" s="111"/>
      <c r="P142" s="110"/>
      <c r="Q142" s="66">
        <f>SUBTOTAL(9,Q137:Q141)</f>
        <v>36</v>
      </c>
      <c r="R142" s="110"/>
      <c r="S142" s="110"/>
      <c r="T142" s="110"/>
      <c r="U142" s="110"/>
      <c r="V142" s="110"/>
      <c r="W142" s="110"/>
      <c r="X142" s="111"/>
      <c r="Y142" s="110"/>
      <c r="Z142" s="110"/>
      <c r="AA142" s="110"/>
      <c r="AB142" s="110"/>
      <c r="AC142" s="66">
        <f>SUBTOTAL(9,AC137:AC141)</f>
        <v>0</v>
      </c>
      <c r="AD142" s="110"/>
      <c r="AE142" s="111"/>
      <c r="AF142" s="110"/>
      <c r="AG142" s="110"/>
      <c r="AH142" s="110"/>
      <c r="AI142" s="110"/>
      <c r="AJ142" s="110"/>
      <c r="AK142" s="110"/>
      <c r="AL142" s="110"/>
      <c r="AM142" s="110"/>
      <c r="AN142" s="110"/>
      <c r="AO142" s="110"/>
      <c r="AP142" s="111"/>
      <c r="AQ142" s="66">
        <f>SUBTOTAL(9,AQ137:AQ141)</f>
        <v>0</v>
      </c>
      <c r="AR142" s="110"/>
      <c r="AS142" s="110"/>
      <c r="AT142" s="110"/>
      <c r="AU142" s="110"/>
      <c r="AV142" s="110"/>
      <c r="AW142" s="110"/>
      <c r="AX142" s="110"/>
      <c r="AY142" s="110"/>
      <c r="AZ142" s="110"/>
      <c r="BA142" s="110"/>
      <c r="BB142" s="66">
        <f>SUBTOTAL(9,BB137:BB141)</f>
        <v>0</v>
      </c>
      <c r="BC142" s="220"/>
      <c r="BD142" s="10">
        <f>SUBTOTAL(9,BD137:BD141)</f>
        <v>36</v>
      </c>
      <c r="BE142" s="84">
        <f>'totaal BOL niv 4 4 jr'!E38</f>
        <v>0</v>
      </c>
      <c r="BF142" s="11"/>
    </row>
    <row r="143" spans="1:58" s="1" customFormat="1" ht="15" thickTop="1" x14ac:dyDescent="0.2">
      <c r="A143" s="437" t="str">
        <f>'totaal BOL niv 4 4 jr'!B39</f>
        <v>2j Keuzeprogr. + BPV voorbereiding</v>
      </c>
      <c r="B143" s="153"/>
      <c r="C143" s="390"/>
      <c r="D143" s="390"/>
      <c r="E143" s="390"/>
      <c r="F143" s="391"/>
      <c r="G143" s="392"/>
      <c r="H143" s="392"/>
      <c r="I143" s="392"/>
      <c r="J143" s="392"/>
      <c r="K143" s="392"/>
      <c r="L143" s="392"/>
      <c r="M143" s="392"/>
      <c r="N143" s="392"/>
      <c r="O143" s="392"/>
      <c r="P143" s="392"/>
      <c r="Q143" s="443"/>
      <c r="R143" s="392"/>
      <c r="S143" s="392"/>
      <c r="T143" s="392"/>
      <c r="U143" s="392"/>
      <c r="V143" s="392"/>
      <c r="W143" s="392"/>
      <c r="X143" s="392"/>
      <c r="Y143" s="392"/>
      <c r="Z143" s="392"/>
      <c r="AA143" s="392"/>
      <c r="AB143" s="392"/>
      <c r="AC143" s="443"/>
      <c r="AD143" s="392"/>
      <c r="AE143" s="392"/>
      <c r="AF143" s="392"/>
      <c r="AG143" s="392"/>
      <c r="AH143" s="392"/>
      <c r="AI143" s="392"/>
      <c r="AJ143" s="392"/>
      <c r="AK143" s="392"/>
      <c r="AL143" s="392"/>
      <c r="AM143" s="392"/>
      <c r="AN143" s="392"/>
      <c r="AO143" s="392"/>
      <c r="AP143" s="392"/>
      <c r="AQ143" s="443"/>
      <c r="AR143" s="392"/>
      <c r="AS143" s="392"/>
      <c r="AT143" s="392"/>
      <c r="AU143" s="392"/>
      <c r="AV143" s="392"/>
      <c r="AW143" s="392"/>
      <c r="AX143" s="392"/>
      <c r="AY143" s="392"/>
      <c r="AZ143" s="392"/>
      <c r="BA143" s="392"/>
      <c r="BB143" s="443"/>
      <c r="BC143" s="395"/>
      <c r="BD143" s="444" t="s">
        <v>8</v>
      </c>
      <c r="BE143" s="82"/>
      <c r="BF143" s="2"/>
    </row>
    <row r="144" spans="1:58" s="1" customFormat="1" x14ac:dyDescent="0.2">
      <c r="A144" s="124" t="s">
        <v>356</v>
      </c>
      <c r="B144" s="129"/>
      <c r="C144" s="126"/>
      <c r="D144" s="126"/>
      <c r="E144" s="126"/>
      <c r="F144" s="106">
        <v>20</v>
      </c>
      <c r="G144" s="107"/>
      <c r="H144" s="107"/>
      <c r="I144" s="107"/>
      <c r="J144" s="107"/>
      <c r="K144" s="107"/>
      <c r="L144" s="107"/>
      <c r="M144" s="107"/>
      <c r="N144" s="107"/>
      <c r="O144" s="108"/>
      <c r="P144" s="107"/>
      <c r="Q144" s="65">
        <f>SUM(F144:P144)</f>
        <v>20</v>
      </c>
      <c r="R144" s="107"/>
      <c r="S144" s="107"/>
      <c r="T144" s="107"/>
      <c r="U144" s="107"/>
      <c r="V144" s="107"/>
      <c r="W144" s="107"/>
      <c r="X144" s="108"/>
      <c r="Y144" s="107"/>
      <c r="Z144" s="107"/>
      <c r="AA144" s="107"/>
      <c r="AB144" s="107"/>
      <c r="AC144" s="65">
        <f>SUM(R144:AB144)</f>
        <v>0</v>
      </c>
      <c r="AD144" s="107"/>
      <c r="AE144" s="108"/>
      <c r="AF144" s="107"/>
      <c r="AG144" s="107"/>
      <c r="AH144" s="107"/>
      <c r="AI144" s="107"/>
      <c r="AJ144" s="107"/>
      <c r="AK144" s="107"/>
      <c r="AL144" s="107"/>
      <c r="AM144" s="107"/>
      <c r="AN144" s="107"/>
      <c r="AO144" s="107"/>
      <c r="AP144" s="108"/>
      <c r="AQ144" s="65">
        <f>SUM(AD144:AP144)</f>
        <v>0</v>
      </c>
      <c r="AR144" s="107"/>
      <c r="AS144" s="107"/>
      <c r="AT144" s="107"/>
      <c r="AU144" s="107"/>
      <c r="AV144" s="107"/>
      <c r="AW144" s="107"/>
      <c r="AX144" s="107"/>
      <c r="AY144" s="107"/>
      <c r="AZ144" s="107"/>
      <c r="BA144" s="107"/>
      <c r="BB144" s="65">
        <f>SUM(AR144:BA144)</f>
        <v>0</v>
      </c>
      <c r="BC144" s="217"/>
      <c r="BD144" s="8">
        <f t="shared" ref="BD144:BD148" si="27">SUM(Q144+AC144+AQ144+BB144)</f>
        <v>20</v>
      </c>
      <c r="BE144" s="82"/>
      <c r="BF144" s="11"/>
    </row>
    <row r="145" spans="1:58" s="1" customFormat="1" x14ac:dyDescent="0.2">
      <c r="A145" s="124" t="s">
        <v>357</v>
      </c>
      <c r="B145" s="129"/>
      <c r="C145" s="126"/>
      <c r="D145" s="126"/>
      <c r="E145" s="126"/>
      <c r="F145" s="106">
        <v>95</v>
      </c>
      <c r="G145" s="107"/>
      <c r="H145" s="107"/>
      <c r="I145" s="107"/>
      <c r="J145" s="107"/>
      <c r="K145" s="107"/>
      <c r="L145" s="107"/>
      <c r="M145" s="107"/>
      <c r="N145" s="107"/>
      <c r="O145" s="108"/>
      <c r="P145" s="107"/>
      <c r="Q145" s="65">
        <f>SUM(F145:P145)</f>
        <v>95</v>
      </c>
      <c r="R145" s="107"/>
      <c r="S145" s="107"/>
      <c r="T145" s="107"/>
      <c r="U145" s="107"/>
      <c r="V145" s="107"/>
      <c r="W145" s="107"/>
      <c r="X145" s="108"/>
      <c r="Y145" s="107"/>
      <c r="Z145" s="107"/>
      <c r="AA145" s="107"/>
      <c r="AB145" s="107"/>
      <c r="AC145" s="65">
        <f>SUM(R145:AB145)</f>
        <v>0</v>
      </c>
      <c r="AD145" s="107"/>
      <c r="AE145" s="108"/>
      <c r="AF145" s="107"/>
      <c r="AG145" s="107"/>
      <c r="AH145" s="107"/>
      <c r="AI145" s="107"/>
      <c r="AJ145" s="107"/>
      <c r="AK145" s="107"/>
      <c r="AL145" s="107"/>
      <c r="AM145" s="107"/>
      <c r="AN145" s="107"/>
      <c r="AO145" s="107"/>
      <c r="AP145" s="108"/>
      <c r="AQ145" s="65">
        <f>SUM(AD145:AP145)</f>
        <v>0</v>
      </c>
      <c r="AR145" s="107"/>
      <c r="AS145" s="107"/>
      <c r="AT145" s="107"/>
      <c r="AU145" s="107"/>
      <c r="AV145" s="107"/>
      <c r="AW145" s="107"/>
      <c r="AX145" s="107"/>
      <c r="AY145" s="107"/>
      <c r="AZ145" s="107"/>
      <c r="BA145" s="107"/>
      <c r="BB145" s="65">
        <f>SUM(AR145:BA145)</f>
        <v>0</v>
      </c>
      <c r="BC145" s="217"/>
      <c r="BD145" s="8">
        <f t="shared" si="27"/>
        <v>95</v>
      </c>
      <c r="BE145" s="82"/>
      <c r="BF145" s="11"/>
    </row>
    <row r="146" spans="1:58" s="1" customFormat="1" x14ac:dyDescent="0.2">
      <c r="A146" s="124"/>
      <c r="B146" s="129"/>
      <c r="C146" s="126"/>
      <c r="D146" s="126"/>
      <c r="E146" s="126"/>
      <c r="F146" s="112"/>
      <c r="G146" s="113"/>
      <c r="H146" s="113"/>
      <c r="I146" s="113"/>
      <c r="J146" s="113"/>
      <c r="K146" s="113"/>
      <c r="L146" s="113"/>
      <c r="M146" s="113"/>
      <c r="N146" s="113"/>
      <c r="O146" s="114"/>
      <c r="P146" s="113"/>
      <c r="Q146" s="65">
        <f>SUM(F146:P146)</f>
        <v>0</v>
      </c>
      <c r="R146" s="113"/>
      <c r="S146" s="113"/>
      <c r="T146" s="113"/>
      <c r="U146" s="113"/>
      <c r="V146" s="113"/>
      <c r="W146" s="113"/>
      <c r="X146" s="114"/>
      <c r="Y146" s="113"/>
      <c r="Z146" s="113"/>
      <c r="AA146" s="113"/>
      <c r="AB146" s="113"/>
      <c r="AC146" s="65">
        <f>SUM(R146:AB146)</f>
        <v>0</v>
      </c>
      <c r="AD146" s="113"/>
      <c r="AE146" s="114"/>
      <c r="AF146" s="113"/>
      <c r="AG146" s="113"/>
      <c r="AH146" s="113"/>
      <c r="AI146" s="113"/>
      <c r="AJ146" s="113"/>
      <c r="AK146" s="113"/>
      <c r="AL146" s="113"/>
      <c r="AM146" s="113"/>
      <c r="AN146" s="113"/>
      <c r="AO146" s="113"/>
      <c r="AP146" s="114"/>
      <c r="AQ146" s="65">
        <f>SUM(AD146:AP146)</f>
        <v>0</v>
      </c>
      <c r="AR146" s="113"/>
      <c r="AS146" s="113"/>
      <c r="AT146" s="113"/>
      <c r="AU146" s="113"/>
      <c r="AV146" s="113"/>
      <c r="AW146" s="113"/>
      <c r="AX146" s="113"/>
      <c r="AY146" s="113"/>
      <c r="AZ146" s="113"/>
      <c r="BA146" s="113"/>
      <c r="BB146" s="65">
        <f>SUM(AR146:BA146)</f>
        <v>0</v>
      </c>
      <c r="BC146" s="219"/>
      <c r="BD146" s="8">
        <f t="shared" si="27"/>
        <v>0</v>
      </c>
      <c r="BE146" s="82"/>
      <c r="BF146" s="11"/>
    </row>
    <row r="147" spans="1:58" s="1" customFormat="1" x14ac:dyDescent="0.2">
      <c r="A147" s="124"/>
      <c r="B147" s="129"/>
      <c r="C147" s="126"/>
      <c r="D147" s="126"/>
      <c r="E147" s="126"/>
      <c r="F147" s="112"/>
      <c r="G147" s="113"/>
      <c r="H147" s="113"/>
      <c r="I147" s="113"/>
      <c r="J147" s="113"/>
      <c r="K147" s="113"/>
      <c r="L147" s="113"/>
      <c r="M147" s="113"/>
      <c r="N147" s="113"/>
      <c r="O147" s="114"/>
      <c r="P147" s="113"/>
      <c r="Q147" s="65">
        <f>SUM(F147:P147)</f>
        <v>0</v>
      </c>
      <c r="R147" s="113"/>
      <c r="S147" s="113"/>
      <c r="T147" s="113"/>
      <c r="U147" s="113"/>
      <c r="V147" s="113"/>
      <c r="W147" s="113"/>
      <c r="X147" s="114"/>
      <c r="Y147" s="113"/>
      <c r="Z147" s="113"/>
      <c r="AA147" s="113"/>
      <c r="AB147" s="113"/>
      <c r="AC147" s="65">
        <f>SUM(R147:AB147)</f>
        <v>0</v>
      </c>
      <c r="AD147" s="113"/>
      <c r="AE147" s="114"/>
      <c r="AF147" s="113"/>
      <c r="AG147" s="113"/>
      <c r="AH147" s="113"/>
      <c r="AI147" s="113"/>
      <c r="AJ147" s="113"/>
      <c r="AK147" s="113"/>
      <c r="AL147" s="113"/>
      <c r="AM147" s="113"/>
      <c r="AN147" s="113"/>
      <c r="AO147" s="113"/>
      <c r="AP147" s="114"/>
      <c r="AQ147" s="65">
        <f>SUM(AD147:AP147)</f>
        <v>0</v>
      </c>
      <c r="AR147" s="113"/>
      <c r="AS147" s="113"/>
      <c r="AT147" s="113"/>
      <c r="AU147" s="113"/>
      <c r="AV147" s="113"/>
      <c r="AW147" s="113"/>
      <c r="AX147" s="113"/>
      <c r="AY147" s="113"/>
      <c r="AZ147" s="113"/>
      <c r="BA147" s="113"/>
      <c r="BB147" s="65">
        <f>SUM(AR147:BA147)</f>
        <v>0</v>
      </c>
      <c r="BC147" s="219"/>
      <c r="BD147" s="8">
        <f t="shared" si="27"/>
        <v>0</v>
      </c>
      <c r="BE147" s="82"/>
      <c r="BF147" s="11"/>
    </row>
    <row r="148" spans="1:58" s="1" customFormat="1" x14ac:dyDescent="0.2">
      <c r="A148" s="124"/>
      <c r="B148" s="129"/>
      <c r="C148" s="126"/>
      <c r="D148" s="126"/>
      <c r="E148" s="126"/>
      <c r="F148" s="112"/>
      <c r="G148" s="113"/>
      <c r="H148" s="113"/>
      <c r="I148" s="113"/>
      <c r="J148" s="113"/>
      <c r="K148" s="113"/>
      <c r="L148" s="113"/>
      <c r="M148" s="113"/>
      <c r="N148" s="113"/>
      <c r="O148" s="114"/>
      <c r="P148" s="113"/>
      <c r="Q148" s="65">
        <f>SUM(F148:P148)</f>
        <v>0</v>
      </c>
      <c r="R148" s="113"/>
      <c r="S148" s="113"/>
      <c r="T148" s="113"/>
      <c r="U148" s="113"/>
      <c r="V148" s="113"/>
      <c r="W148" s="113"/>
      <c r="X148" s="114"/>
      <c r="Y148" s="113"/>
      <c r="Z148" s="113"/>
      <c r="AA148" s="113"/>
      <c r="AB148" s="113"/>
      <c r="AC148" s="65">
        <f>SUM(R148:AB148)</f>
        <v>0</v>
      </c>
      <c r="AD148" s="113"/>
      <c r="AE148" s="114"/>
      <c r="AF148" s="113"/>
      <c r="AG148" s="113"/>
      <c r="AH148" s="113"/>
      <c r="AI148" s="113"/>
      <c r="AJ148" s="113"/>
      <c r="AK148" s="113"/>
      <c r="AL148" s="113"/>
      <c r="AM148" s="113"/>
      <c r="AN148" s="113"/>
      <c r="AO148" s="113"/>
      <c r="AP148" s="114"/>
      <c r="AQ148" s="65">
        <f>SUM(AD148:AP148)</f>
        <v>0</v>
      </c>
      <c r="AR148" s="113"/>
      <c r="AS148" s="113"/>
      <c r="AT148" s="113"/>
      <c r="AU148" s="113"/>
      <c r="AV148" s="113"/>
      <c r="AW148" s="113"/>
      <c r="AX148" s="113"/>
      <c r="AY148" s="113"/>
      <c r="AZ148" s="113"/>
      <c r="BA148" s="113"/>
      <c r="BB148" s="65">
        <f>SUM(AR148:BA148)</f>
        <v>0</v>
      </c>
      <c r="BC148" s="219"/>
      <c r="BD148" s="8">
        <f t="shared" si="27"/>
        <v>0</v>
      </c>
      <c r="BE148" s="82"/>
      <c r="BF148" s="11"/>
    </row>
    <row r="149" spans="1:58" s="1" customFormat="1" ht="15.75" thickBot="1" x14ac:dyDescent="0.3">
      <c r="A149" s="436" t="s">
        <v>1</v>
      </c>
      <c r="B149" s="154"/>
      <c r="C149" s="155"/>
      <c r="D149" s="155"/>
      <c r="E149" s="155"/>
      <c r="F149" s="109"/>
      <c r="G149" s="110"/>
      <c r="H149" s="110"/>
      <c r="I149" s="110"/>
      <c r="J149" s="110"/>
      <c r="K149" s="110"/>
      <c r="L149" s="110"/>
      <c r="M149" s="110"/>
      <c r="N149" s="110"/>
      <c r="O149" s="111"/>
      <c r="P149" s="110"/>
      <c r="Q149" s="66">
        <f>SUBTOTAL(9,Q144:Q148)</f>
        <v>115</v>
      </c>
      <c r="R149" s="110"/>
      <c r="S149" s="110"/>
      <c r="T149" s="110"/>
      <c r="U149" s="110"/>
      <c r="V149" s="110"/>
      <c r="W149" s="110"/>
      <c r="X149" s="111"/>
      <c r="Y149" s="110"/>
      <c r="Z149" s="110"/>
      <c r="AA149" s="110"/>
      <c r="AB149" s="110"/>
      <c r="AC149" s="66">
        <f>SUBTOTAL(9,AC144:AC148)</f>
        <v>0</v>
      </c>
      <c r="AD149" s="110"/>
      <c r="AE149" s="111"/>
      <c r="AF149" s="110"/>
      <c r="AG149" s="110"/>
      <c r="AH149" s="110"/>
      <c r="AI149" s="110"/>
      <c r="AJ149" s="110"/>
      <c r="AK149" s="110"/>
      <c r="AL149" s="110"/>
      <c r="AM149" s="110"/>
      <c r="AN149" s="110"/>
      <c r="AO149" s="110"/>
      <c r="AP149" s="111"/>
      <c r="AQ149" s="66">
        <f>SUBTOTAL(9,AQ144:AQ148)</f>
        <v>0</v>
      </c>
      <c r="AR149" s="110"/>
      <c r="AS149" s="110"/>
      <c r="AT149" s="110"/>
      <c r="AU149" s="110"/>
      <c r="AV149" s="110"/>
      <c r="AW149" s="110"/>
      <c r="AX149" s="110"/>
      <c r="AY149" s="110"/>
      <c r="AZ149" s="110"/>
      <c r="BA149" s="110"/>
      <c r="BB149" s="66">
        <f>SUBTOTAL(9,BB144:BB148)</f>
        <v>0</v>
      </c>
      <c r="BC149" s="220"/>
      <c r="BD149" s="10">
        <f>SUBTOTAL(9,BD144:BD148)</f>
        <v>115</v>
      </c>
      <c r="BE149" s="84">
        <f>'totaal BOL niv 4 4 jr'!E39</f>
        <v>0</v>
      </c>
      <c r="BF149" s="11"/>
    </row>
    <row r="150" spans="1:58" s="1" customFormat="1" ht="15" thickTop="1" x14ac:dyDescent="0.2">
      <c r="A150" s="437" t="s">
        <v>126</v>
      </c>
      <c r="B150" s="153"/>
      <c r="C150" s="390"/>
      <c r="D150" s="390"/>
      <c r="E150" s="390"/>
      <c r="F150" s="391"/>
      <c r="G150" s="392"/>
      <c r="H150" s="392"/>
      <c r="I150" s="392"/>
      <c r="J150" s="392"/>
      <c r="K150" s="392"/>
      <c r="L150" s="392"/>
      <c r="M150" s="392"/>
      <c r="N150" s="392"/>
      <c r="O150" s="392"/>
      <c r="P150" s="392"/>
      <c r="Q150" s="443"/>
      <c r="R150" s="392"/>
      <c r="S150" s="392"/>
      <c r="T150" s="392"/>
      <c r="U150" s="392"/>
      <c r="V150" s="392"/>
      <c r="W150" s="392"/>
      <c r="X150" s="392"/>
      <c r="Y150" s="392"/>
      <c r="Z150" s="392"/>
      <c r="AA150" s="392"/>
      <c r="AB150" s="392"/>
      <c r="AC150" s="443"/>
      <c r="AD150" s="392"/>
      <c r="AE150" s="392"/>
      <c r="AF150" s="392"/>
      <c r="AG150" s="392"/>
      <c r="AH150" s="392"/>
      <c r="AI150" s="392"/>
      <c r="AJ150" s="392"/>
      <c r="AK150" s="392"/>
      <c r="AL150" s="392"/>
      <c r="AM150" s="392"/>
      <c r="AN150" s="392"/>
      <c r="AO150" s="392"/>
      <c r="AP150" s="392"/>
      <c r="AQ150" s="443"/>
      <c r="AR150" s="392"/>
      <c r="AS150" s="392"/>
      <c r="AT150" s="392"/>
      <c r="AU150" s="392"/>
      <c r="AV150" s="392"/>
      <c r="AW150" s="392"/>
      <c r="AX150" s="392"/>
      <c r="AY150" s="392"/>
      <c r="AZ150" s="392"/>
      <c r="BA150" s="392"/>
      <c r="BB150" s="443"/>
      <c r="BC150" s="395"/>
      <c r="BD150" s="444" t="s">
        <v>8</v>
      </c>
      <c r="BE150" s="82"/>
      <c r="BF150" s="2"/>
    </row>
    <row r="151" spans="1:58" s="1" customFormat="1" x14ac:dyDescent="0.2">
      <c r="A151" s="124"/>
      <c r="B151" s="129"/>
      <c r="C151" s="126"/>
      <c r="D151" s="126"/>
      <c r="E151" s="126"/>
      <c r="F151" s="106"/>
      <c r="G151" s="107"/>
      <c r="H151" s="107"/>
      <c r="I151" s="107"/>
      <c r="J151" s="107"/>
      <c r="K151" s="107"/>
      <c r="L151" s="107"/>
      <c r="M151" s="107"/>
      <c r="N151" s="107"/>
      <c r="O151" s="108"/>
      <c r="P151" s="107"/>
      <c r="Q151" s="65">
        <f>SUM(F151:P151)</f>
        <v>0</v>
      </c>
      <c r="R151" s="107"/>
      <c r="S151" s="107"/>
      <c r="T151" s="107"/>
      <c r="U151" s="107"/>
      <c r="V151" s="107"/>
      <c r="W151" s="107"/>
      <c r="X151" s="108"/>
      <c r="Y151" s="107"/>
      <c r="Z151" s="107"/>
      <c r="AA151" s="107"/>
      <c r="AB151" s="107"/>
      <c r="AC151" s="65">
        <f>SUM(R151:AB151)</f>
        <v>0</v>
      </c>
      <c r="AD151" s="107"/>
      <c r="AE151" s="108"/>
      <c r="AF151" s="107"/>
      <c r="AG151" s="107"/>
      <c r="AH151" s="107"/>
      <c r="AI151" s="107"/>
      <c r="AJ151" s="107"/>
      <c r="AK151" s="107"/>
      <c r="AL151" s="107"/>
      <c r="AM151" s="107"/>
      <c r="AN151" s="107"/>
      <c r="AO151" s="107"/>
      <c r="AP151" s="108"/>
      <c r="AQ151" s="65">
        <f>SUM(AD151:AP151)</f>
        <v>0</v>
      </c>
      <c r="AR151" s="107"/>
      <c r="AS151" s="107"/>
      <c r="AT151" s="107"/>
      <c r="AU151" s="107"/>
      <c r="AV151" s="107"/>
      <c r="AW151" s="107"/>
      <c r="AX151" s="107"/>
      <c r="AY151" s="107"/>
      <c r="AZ151" s="107"/>
      <c r="BA151" s="107"/>
      <c r="BB151" s="65">
        <f>SUM(AR151:BA151)</f>
        <v>0</v>
      </c>
      <c r="BC151" s="217"/>
      <c r="BD151" s="8">
        <f t="shared" ref="BD151:BD154" si="28">SUM(Q151+AC151+AQ151+BB151)</f>
        <v>0</v>
      </c>
      <c r="BE151" s="82"/>
      <c r="BF151" s="11"/>
    </row>
    <row r="152" spans="1:58" s="1" customFormat="1" x14ac:dyDescent="0.2">
      <c r="A152" s="124"/>
      <c r="B152" s="129"/>
      <c r="C152" s="126"/>
      <c r="D152" s="126"/>
      <c r="E152" s="126"/>
      <c r="F152" s="112"/>
      <c r="G152" s="113"/>
      <c r="H152" s="113"/>
      <c r="I152" s="113"/>
      <c r="J152" s="113"/>
      <c r="K152" s="113"/>
      <c r="L152" s="113"/>
      <c r="M152" s="113"/>
      <c r="N152" s="113"/>
      <c r="O152" s="114"/>
      <c r="P152" s="113"/>
      <c r="Q152" s="65">
        <f>SUM(F152:P152)</f>
        <v>0</v>
      </c>
      <c r="R152" s="113"/>
      <c r="S152" s="113"/>
      <c r="T152" s="113"/>
      <c r="U152" s="113"/>
      <c r="V152" s="113"/>
      <c r="W152" s="113"/>
      <c r="X152" s="114"/>
      <c r="Y152" s="113"/>
      <c r="Z152" s="113"/>
      <c r="AA152" s="113"/>
      <c r="AB152" s="113"/>
      <c r="AC152" s="65">
        <f>SUM(R152:AB152)</f>
        <v>0</v>
      </c>
      <c r="AD152" s="113"/>
      <c r="AE152" s="114"/>
      <c r="AF152" s="113"/>
      <c r="AG152" s="113"/>
      <c r="AH152" s="113"/>
      <c r="AI152" s="113"/>
      <c r="AJ152" s="113"/>
      <c r="AK152" s="113"/>
      <c r="AL152" s="113"/>
      <c r="AM152" s="113"/>
      <c r="AN152" s="113"/>
      <c r="AO152" s="113"/>
      <c r="AP152" s="114"/>
      <c r="AQ152" s="65">
        <f>SUM(AD152:AP152)</f>
        <v>0</v>
      </c>
      <c r="AR152" s="113"/>
      <c r="AS152" s="113"/>
      <c r="AT152" s="113"/>
      <c r="AU152" s="113"/>
      <c r="AV152" s="113"/>
      <c r="AW152" s="113"/>
      <c r="AX152" s="113"/>
      <c r="AY152" s="113"/>
      <c r="AZ152" s="113"/>
      <c r="BA152" s="113"/>
      <c r="BB152" s="65">
        <f>SUM(AR152:BA152)</f>
        <v>0</v>
      </c>
      <c r="BC152" s="219"/>
      <c r="BD152" s="8">
        <f t="shared" si="28"/>
        <v>0</v>
      </c>
      <c r="BE152" s="82"/>
      <c r="BF152" s="11"/>
    </row>
    <row r="153" spans="1:58" s="1" customFormat="1" x14ac:dyDescent="0.2">
      <c r="A153" s="124"/>
      <c r="B153" s="129"/>
      <c r="C153" s="126"/>
      <c r="D153" s="126"/>
      <c r="E153" s="126"/>
      <c r="F153" s="112"/>
      <c r="G153" s="113"/>
      <c r="H153" s="113"/>
      <c r="I153" s="113"/>
      <c r="J153" s="113"/>
      <c r="K153" s="113"/>
      <c r="L153" s="113"/>
      <c r="M153" s="113"/>
      <c r="N153" s="113"/>
      <c r="O153" s="114"/>
      <c r="P153" s="113"/>
      <c r="Q153" s="65">
        <f>SUM(F153:P153)</f>
        <v>0</v>
      </c>
      <c r="R153" s="113"/>
      <c r="S153" s="113"/>
      <c r="T153" s="113"/>
      <c r="U153" s="113"/>
      <c r="V153" s="113"/>
      <c r="W153" s="113"/>
      <c r="X153" s="114"/>
      <c r="Y153" s="113"/>
      <c r="Z153" s="113"/>
      <c r="AA153" s="113"/>
      <c r="AB153" s="113"/>
      <c r="AC153" s="65">
        <f>SUM(R153:AB153)</f>
        <v>0</v>
      </c>
      <c r="AD153" s="113"/>
      <c r="AE153" s="114"/>
      <c r="AF153" s="113"/>
      <c r="AG153" s="113"/>
      <c r="AH153" s="113"/>
      <c r="AI153" s="113"/>
      <c r="AJ153" s="113"/>
      <c r="AK153" s="113"/>
      <c r="AL153" s="113"/>
      <c r="AM153" s="113"/>
      <c r="AN153" s="113"/>
      <c r="AO153" s="113"/>
      <c r="AP153" s="114"/>
      <c r="AQ153" s="65">
        <f>SUM(AD153:AP153)</f>
        <v>0</v>
      </c>
      <c r="AR153" s="113"/>
      <c r="AS153" s="113"/>
      <c r="AT153" s="113"/>
      <c r="AU153" s="113"/>
      <c r="AV153" s="113"/>
      <c r="AW153" s="113"/>
      <c r="AX153" s="113"/>
      <c r="AY153" s="113"/>
      <c r="AZ153" s="113"/>
      <c r="BA153" s="113"/>
      <c r="BB153" s="65">
        <f>SUM(AR153:BA153)</f>
        <v>0</v>
      </c>
      <c r="BC153" s="219"/>
      <c r="BD153" s="8">
        <f t="shared" si="28"/>
        <v>0</v>
      </c>
      <c r="BE153" s="82"/>
      <c r="BF153" s="11"/>
    </row>
    <row r="154" spans="1:58" s="1" customFormat="1" x14ac:dyDescent="0.2">
      <c r="A154" s="124"/>
      <c r="B154" s="129"/>
      <c r="C154" s="126"/>
      <c r="D154" s="126"/>
      <c r="E154" s="126"/>
      <c r="F154" s="112"/>
      <c r="G154" s="113"/>
      <c r="H154" s="113"/>
      <c r="I154" s="113"/>
      <c r="J154" s="113"/>
      <c r="K154" s="113"/>
      <c r="L154" s="113"/>
      <c r="M154" s="113"/>
      <c r="N154" s="113"/>
      <c r="O154" s="114"/>
      <c r="P154" s="113"/>
      <c r="Q154" s="65">
        <f>SUM(F154:P154)</f>
        <v>0</v>
      </c>
      <c r="R154" s="113"/>
      <c r="S154" s="113"/>
      <c r="T154" s="113"/>
      <c r="U154" s="113"/>
      <c r="V154" s="113"/>
      <c r="W154" s="113"/>
      <c r="X154" s="114"/>
      <c r="Y154" s="113"/>
      <c r="Z154" s="113"/>
      <c r="AA154" s="113"/>
      <c r="AB154" s="113"/>
      <c r="AC154" s="65">
        <f>SUM(R154:AB154)</f>
        <v>0</v>
      </c>
      <c r="AD154" s="113"/>
      <c r="AE154" s="114"/>
      <c r="AF154" s="113"/>
      <c r="AG154" s="113"/>
      <c r="AH154" s="113"/>
      <c r="AI154" s="113"/>
      <c r="AJ154" s="113"/>
      <c r="AK154" s="113"/>
      <c r="AL154" s="113"/>
      <c r="AM154" s="113"/>
      <c r="AN154" s="113"/>
      <c r="AO154" s="113"/>
      <c r="AP154" s="114"/>
      <c r="AQ154" s="65">
        <f>SUM(AD154:AP154)</f>
        <v>0</v>
      </c>
      <c r="AR154" s="113"/>
      <c r="AS154" s="113"/>
      <c r="AT154" s="113"/>
      <c r="AU154" s="113"/>
      <c r="AV154" s="113"/>
      <c r="AW154" s="113"/>
      <c r="AX154" s="113"/>
      <c r="AY154" s="113"/>
      <c r="AZ154" s="113"/>
      <c r="BA154" s="113"/>
      <c r="BB154" s="65">
        <f>SUM(AR154:BA154)</f>
        <v>0</v>
      </c>
      <c r="BC154" s="219"/>
      <c r="BD154" s="8">
        <f t="shared" si="28"/>
        <v>0</v>
      </c>
      <c r="BE154" s="82"/>
      <c r="BF154" s="11"/>
    </row>
    <row r="155" spans="1:58" s="1" customFormat="1" ht="15.75" thickBot="1" x14ac:dyDescent="0.3">
      <c r="A155" s="436" t="s">
        <v>1</v>
      </c>
      <c r="B155" s="154"/>
      <c r="C155" s="126"/>
      <c r="D155" s="126"/>
      <c r="E155" s="126"/>
      <c r="F155" s="115"/>
      <c r="G155" s="116"/>
      <c r="H155" s="116"/>
      <c r="I155" s="116"/>
      <c r="J155" s="116"/>
      <c r="K155" s="116"/>
      <c r="L155" s="116"/>
      <c r="M155" s="116"/>
      <c r="N155" s="116"/>
      <c r="O155" s="117"/>
      <c r="P155" s="116"/>
      <c r="Q155" s="66">
        <f>SUBTOTAL(9,Q151:Q154)</f>
        <v>0</v>
      </c>
      <c r="R155" s="116"/>
      <c r="S155" s="116"/>
      <c r="T155" s="116"/>
      <c r="U155" s="116"/>
      <c r="V155" s="116"/>
      <c r="W155" s="116"/>
      <c r="X155" s="117"/>
      <c r="Y155" s="116"/>
      <c r="Z155" s="116"/>
      <c r="AA155" s="116"/>
      <c r="AB155" s="116"/>
      <c r="AC155" s="66">
        <f>SUBTOTAL(9,AC151:AC154)</f>
        <v>0</v>
      </c>
      <c r="AD155" s="116"/>
      <c r="AE155" s="117"/>
      <c r="AF155" s="116"/>
      <c r="AG155" s="116"/>
      <c r="AH155" s="116"/>
      <c r="AI155" s="116"/>
      <c r="AJ155" s="116"/>
      <c r="AK155" s="116"/>
      <c r="AL155" s="116"/>
      <c r="AM155" s="116"/>
      <c r="AN155" s="116"/>
      <c r="AO155" s="116"/>
      <c r="AP155" s="117"/>
      <c r="AQ155" s="66">
        <f>SUBTOTAL(9,AQ151:AQ154)</f>
        <v>0</v>
      </c>
      <c r="AR155" s="116"/>
      <c r="AS155" s="116"/>
      <c r="AT155" s="116"/>
      <c r="AU155" s="116"/>
      <c r="AV155" s="116"/>
      <c r="AW155" s="116"/>
      <c r="AX155" s="116"/>
      <c r="AY155" s="116"/>
      <c r="AZ155" s="116"/>
      <c r="BA155" s="116"/>
      <c r="BB155" s="66">
        <f>SUBTOTAL(9,BB151:BB154)</f>
        <v>0</v>
      </c>
      <c r="BC155" s="221"/>
      <c r="BD155" s="10">
        <f>SUBTOTAL(9,BD151:BD154)</f>
        <v>0</v>
      </c>
      <c r="BE155" s="84">
        <f>'totaal BOL niv 4 4 jr'!E62</f>
        <v>397</v>
      </c>
      <c r="BF155" s="11"/>
    </row>
    <row r="156" spans="1:58" s="1" customFormat="1" ht="16.5" thickTop="1" thickBot="1" x14ac:dyDescent="0.3">
      <c r="A156" s="431" t="s">
        <v>43</v>
      </c>
      <c r="B156" s="156"/>
      <c r="C156" s="157"/>
      <c r="D156" s="157"/>
      <c r="E156" s="157"/>
      <c r="F156" s="118"/>
      <c r="G156" s="119"/>
      <c r="H156" s="119"/>
      <c r="I156" s="119"/>
      <c r="J156" s="119"/>
      <c r="K156" s="119"/>
      <c r="L156" s="119"/>
      <c r="M156" s="119"/>
      <c r="N156" s="119"/>
      <c r="O156" s="111"/>
      <c r="P156" s="119"/>
      <c r="Q156" s="66">
        <f>SUBTOTAL(9,Q11:Q155)</f>
        <v>406</v>
      </c>
      <c r="R156" s="119"/>
      <c r="S156" s="119"/>
      <c r="T156" s="119"/>
      <c r="U156" s="119"/>
      <c r="V156" s="119"/>
      <c r="W156" s="119"/>
      <c r="X156" s="111"/>
      <c r="Y156" s="119"/>
      <c r="Z156" s="119"/>
      <c r="AA156" s="119"/>
      <c r="AB156" s="119"/>
      <c r="AC156" s="66">
        <f>SUBTOTAL(9,AC11:AC155)</f>
        <v>0</v>
      </c>
      <c r="AD156" s="119"/>
      <c r="AE156" s="111"/>
      <c r="AF156" s="119"/>
      <c r="AG156" s="119"/>
      <c r="AH156" s="119"/>
      <c r="AI156" s="119"/>
      <c r="AJ156" s="119"/>
      <c r="AK156" s="119"/>
      <c r="AL156" s="119"/>
      <c r="AM156" s="119"/>
      <c r="AN156" s="119"/>
      <c r="AO156" s="119"/>
      <c r="AP156" s="111"/>
      <c r="AQ156" s="66">
        <f>SUBTOTAL(9,AQ11:AQ155)</f>
        <v>0</v>
      </c>
      <c r="AR156" s="119"/>
      <c r="AS156" s="119"/>
      <c r="AT156" s="119"/>
      <c r="AU156" s="119"/>
      <c r="AV156" s="119"/>
      <c r="AW156" s="119"/>
      <c r="AX156" s="119"/>
      <c r="AY156" s="119"/>
      <c r="AZ156" s="119"/>
      <c r="BA156" s="119"/>
      <c r="BB156" s="66">
        <f>SUBTOTAL(9,BB11:BB155)</f>
        <v>0</v>
      </c>
      <c r="BC156" s="223">
        <f>SUBTOTAL(9,BC11:BC155)</f>
        <v>0</v>
      </c>
      <c r="BD156" s="58">
        <f>SUBTOTAL(9,BD11:BD155)</f>
        <v>406</v>
      </c>
      <c r="BE156" s="85">
        <f>'totaal BOL niv 4 4 jr'!E63</f>
        <v>397</v>
      </c>
      <c r="BF156" s="11"/>
    </row>
    <row r="157" spans="1:58" ht="15" thickTop="1" x14ac:dyDescent="0.2">
      <c r="A157" s="435" t="s">
        <v>29</v>
      </c>
      <c r="B157" s="158"/>
      <c r="C157" s="390"/>
      <c r="D157" s="390"/>
      <c r="E157" s="390"/>
      <c r="F157" s="391"/>
      <c r="G157" s="392"/>
      <c r="H157" s="392"/>
      <c r="I157" s="392"/>
      <c r="J157" s="392"/>
      <c r="K157" s="392"/>
      <c r="L157" s="392"/>
      <c r="M157" s="392"/>
      <c r="N157" s="392"/>
      <c r="O157" s="392"/>
      <c r="P157" s="392"/>
      <c r="Q157" s="443"/>
      <c r="R157" s="392"/>
      <c r="S157" s="392"/>
      <c r="T157" s="392"/>
      <c r="U157" s="392"/>
      <c r="V157" s="392"/>
      <c r="W157" s="392"/>
      <c r="X157" s="392"/>
      <c r="Y157" s="392"/>
      <c r="Z157" s="392"/>
      <c r="AA157" s="392"/>
      <c r="AB157" s="392"/>
      <c r="AC157" s="443"/>
      <c r="AD157" s="392"/>
      <c r="AE157" s="392"/>
      <c r="AF157" s="392"/>
      <c r="AG157" s="392"/>
      <c r="AH157" s="392"/>
      <c r="AI157" s="392"/>
      <c r="AJ157" s="392"/>
      <c r="AK157" s="392"/>
      <c r="AL157" s="392"/>
      <c r="AM157" s="392"/>
      <c r="AN157" s="392"/>
      <c r="AO157" s="392"/>
      <c r="AP157" s="392"/>
      <c r="AQ157" s="443"/>
      <c r="AR157" s="392"/>
      <c r="AS157" s="392"/>
      <c r="AT157" s="392"/>
      <c r="AU157" s="392"/>
      <c r="AV157" s="392"/>
      <c r="AW157" s="392"/>
      <c r="AX157" s="392"/>
      <c r="AY157" s="392"/>
      <c r="AZ157" s="392"/>
      <c r="BA157" s="392"/>
      <c r="BB157" s="443"/>
      <c r="BC157" s="393"/>
      <c r="BD157" s="444" t="s">
        <v>8</v>
      </c>
      <c r="BE157" s="82"/>
    </row>
    <row r="158" spans="1:58" x14ac:dyDescent="0.2">
      <c r="A158" s="428" t="s">
        <v>4</v>
      </c>
      <c r="B158" s="134"/>
      <c r="C158" s="125"/>
      <c r="D158" s="125"/>
      <c r="E158" s="130"/>
      <c r="F158" s="106">
        <v>35</v>
      </c>
      <c r="G158" s="107"/>
      <c r="H158" s="107"/>
      <c r="I158" s="107"/>
      <c r="J158" s="107"/>
      <c r="K158" s="107"/>
      <c r="L158" s="107"/>
      <c r="M158" s="107"/>
      <c r="N158" s="107"/>
      <c r="O158" s="108"/>
      <c r="P158" s="107"/>
      <c r="Q158" s="65">
        <f t="shared" ref="Q158:Q160" si="29">SUM(F158:P158)</f>
        <v>35</v>
      </c>
      <c r="R158" s="107"/>
      <c r="S158" s="107"/>
      <c r="T158" s="107"/>
      <c r="U158" s="107"/>
      <c r="V158" s="107"/>
      <c r="W158" s="107"/>
      <c r="X158" s="108"/>
      <c r="Y158" s="107"/>
      <c r="Z158" s="107"/>
      <c r="AA158" s="107"/>
      <c r="AB158" s="107"/>
      <c r="AC158" s="65">
        <f t="shared" ref="AC158:AC160" si="30">SUM(R158:AB158)</f>
        <v>0</v>
      </c>
      <c r="AD158" s="107"/>
      <c r="AE158" s="108"/>
      <c r="AF158" s="107"/>
      <c r="AG158" s="107"/>
      <c r="AH158" s="107"/>
      <c r="AI158" s="107"/>
      <c r="AJ158" s="107"/>
      <c r="AK158" s="107"/>
      <c r="AL158" s="107"/>
      <c r="AM158" s="107"/>
      <c r="AN158" s="107"/>
      <c r="AO158" s="107"/>
      <c r="AP158" s="108"/>
      <c r="AQ158" s="65">
        <f t="shared" ref="AQ158:AQ160" si="31">SUM(AD158:AP158)</f>
        <v>0</v>
      </c>
      <c r="AR158" s="107"/>
      <c r="AS158" s="107"/>
      <c r="AT158" s="107"/>
      <c r="AU158" s="107"/>
      <c r="AV158" s="107"/>
      <c r="AW158" s="107"/>
      <c r="AX158" s="107"/>
      <c r="AY158" s="107"/>
      <c r="AZ158" s="107"/>
      <c r="BA158" s="107"/>
      <c r="BB158" s="65">
        <f t="shared" ref="BB158:BB160" si="32">SUM(AR158:BA158)</f>
        <v>0</v>
      </c>
      <c r="BC158" s="224"/>
      <c r="BD158" s="8">
        <f t="shared" ref="BD158:BD160" si="33">SUM(Q158+AC158+AQ158+BB158)</f>
        <v>35</v>
      </c>
      <c r="BE158" s="82"/>
      <c r="BF158" s="11"/>
    </row>
    <row r="159" spans="1:58" x14ac:dyDescent="0.2">
      <c r="A159" s="428" t="s">
        <v>5</v>
      </c>
      <c r="B159" s="134"/>
      <c r="C159" s="125"/>
      <c r="D159" s="125"/>
      <c r="E159" s="130"/>
      <c r="F159" s="106">
        <v>54</v>
      </c>
      <c r="G159" s="107"/>
      <c r="H159" s="107"/>
      <c r="I159" s="107"/>
      <c r="J159" s="107"/>
      <c r="K159" s="107"/>
      <c r="L159" s="107"/>
      <c r="M159" s="107"/>
      <c r="N159" s="107"/>
      <c r="O159" s="108"/>
      <c r="P159" s="107"/>
      <c r="Q159" s="65">
        <f t="shared" si="29"/>
        <v>54</v>
      </c>
      <c r="R159" s="107"/>
      <c r="S159" s="107"/>
      <c r="T159" s="107"/>
      <c r="U159" s="107"/>
      <c r="V159" s="107"/>
      <c r="W159" s="107"/>
      <c r="X159" s="108"/>
      <c r="Y159" s="107"/>
      <c r="Z159" s="107"/>
      <c r="AA159" s="107"/>
      <c r="AB159" s="107"/>
      <c r="AC159" s="65">
        <f t="shared" si="30"/>
        <v>0</v>
      </c>
      <c r="AD159" s="107"/>
      <c r="AE159" s="108"/>
      <c r="AF159" s="107"/>
      <c r="AG159" s="107"/>
      <c r="AH159" s="107"/>
      <c r="AI159" s="107"/>
      <c r="AJ159" s="107"/>
      <c r="AK159" s="107"/>
      <c r="AL159" s="107"/>
      <c r="AM159" s="107"/>
      <c r="AN159" s="107"/>
      <c r="AO159" s="107"/>
      <c r="AP159" s="108"/>
      <c r="AQ159" s="65">
        <f t="shared" si="31"/>
        <v>0</v>
      </c>
      <c r="AR159" s="107"/>
      <c r="AS159" s="107"/>
      <c r="AT159" s="107"/>
      <c r="AU159" s="107"/>
      <c r="AV159" s="107"/>
      <c r="AW159" s="107"/>
      <c r="AX159" s="107"/>
      <c r="AY159" s="107"/>
      <c r="AZ159" s="107"/>
      <c r="BA159" s="107"/>
      <c r="BB159" s="65">
        <f t="shared" si="32"/>
        <v>0</v>
      </c>
      <c r="BC159" s="224"/>
      <c r="BD159" s="8">
        <f t="shared" si="33"/>
        <v>54</v>
      </c>
      <c r="BE159" s="82"/>
      <c r="BF159" s="11"/>
    </row>
    <row r="160" spans="1:58" x14ac:dyDescent="0.2">
      <c r="A160" s="428" t="s">
        <v>2</v>
      </c>
      <c r="B160" s="134"/>
      <c r="C160" s="125"/>
      <c r="D160" s="125"/>
      <c r="E160" s="130"/>
      <c r="F160" s="106">
        <v>62</v>
      </c>
      <c r="G160" s="107"/>
      <c r="H160" s="107"/>
      <c r="I160" s="107"/>
      <c r="J160" s="107"/>
      <c r="K160" s="107"/>
      <c r="L160" s="107"/>
      <c r="M160" s="107"/>
      <c r="N160" s="107"/>
      <c r="O160" s="108"/>
      <c r="P160" s="107"/>
      <c r="Q160" s="65">
        <f t="shared" si="29"/>
        <v>62</v>
      </c>
      <c r="R160" s="107"/>
      <c r="S160" s="107"/>
      <c r="T160" s="107"/>
      <c r="U160" s="107"/>
      <c r="V160" s="107"/>
      <c r="W160" s="107"/>
      <c r="X160" s="108"/>
      <c r="Y160" s="107"/>
      <c r="Z160" s="107"/>
      <c r="AA160" s="107"/>
      <c r="AB160" s="107"/>
      <c r="AC160" s="65">
        <f t="shared" si="30"/>
        <v>0</v>
      </c>
      <c r="AD160" s="107"/>
      <c r="AE160" s="108"/>
      <c r="AF160" s="107"/>
      <c r="AG160" s="107"/>
      <c r="AH160" s="107"/>
      <c r="AI160" s="107"/>
      <c r="AJ160" s="107"/>
      <c r="AK160" s="107"/>
      <c r="AL160" s="107"/>
      <c r="AM160" s="107"/>
      <c r="AN160" s="107"/>
      <c r="AO160" s="107"/>
      <c r="AP160" s="108"/>
      <c r="AQ160" s="65">
        <f t="shared" si="31"/>
        <v>0</v>
      </c>
      <c r="AR160" s="107"/>
      <c r="AS160" s="107"/>
      <c r="AT160" s="107"/>
      <c r="AU160" s="107"/>
      <c r="AV160" s="107"/>
      <c r="AW160" s="107"/>
      <c r="AX160" s="107"/>
      <c r="AY160" s="107"/>
      <c r="AZ160" s="107"/>
      <c r="BA160" s="107"/>
      <c r="BB160" s="65">
        <f t="shared" si="32"/>
        <v>0</v>
      </c>
      <c r="BC160" s="224"/>
      <c r="BD160" s="8">
        <f t="shared" si="33"/>
        <v>62</v>
      </c>
      <c r="BE160" s="82"/>
      <c r="BF160" s="11"/>
    </row>
    <row r="161" spans="1:58" x14ac:dyDescent="0.2">
      <c r="A161" s="134" t="s">
        <v>287</v>
      </c>
      <c r="B161" s="134"/>
      <c r="C161" s="125"/>
      <c r="D161" s="125"/>
      <c r="E161" s="130"/>
      <c r="F161" s="106"/>
      <c r="G161" s="107"/>
      <c r="H161" s="107"/>
      <c r="I161" s="107"/>
      <c r="J161" s="107"/>
      <c r="K161" s="107"/>
      <c r="L161" s="107"/>
      <c r="M161" s="107"/>
      <c r="N161" s="107"/>
      <c r="O161" s="108"/>
      <c r="P161" s="107"/>
      <c r="Q161" s="65">
        <f t="shared" ref="Q161" si="34">SUM(F161:P161)</f>
        <v>0</v>
      </c>
      <c r="R161" s="107"/>
      <c r="S161" s="107"/>
      <c r="T161" s="107"/>
      <c r="U161" s="107"/>
      <c r="V161" s="107"/>
      <c r="W161" s="107"/>
      <c r="X161" s="108"/>
      <c r="Y161" s="107"/>
      <c r="Z161" s="107"/>
      <c r="AA161" s="107"/>
      <c r="AB161" s="107"/>
      <c r="AC161" s="65">
        <f t="shared" ref="AC161" si="35">SUM(R161:AB161)</f>
        <v>0</v>
      </c>
      <c r="AD161" s="107"/>
      <c r="AE161" s="108"/>
      <c r="AF161" s="107"/>
      <c r="AG161" s="107"/>
      <c r="AH161" s="107"/>
      <c r="AI161" s="107"/>
      <c r="AJ161" s="107"/>
      <c r="AK161" s="107"/>
      <c r="AL161" s="107"/>
      <c r="AM161" s="107"/>
      <c r="AN161" s="107"/>
      <c r="AO161" s="107"/>
      <c r="AP161" s="108"/>
      <c r="AQ161" s="65">
        <f t="shared" ref="AQ161" si="36">SUM(AD161:AP161)</f>
        <v>0</v>
      </c>
      <c r="AR161" s="107"/>
      <c r="AS161" s="107"/>
      <c r="AT161" s="107"/>
      <c r="AU161" s="107"/>
      <c r="AV161" s="107"/>
      <c r="AW161" s="107"/>
      <c r="AX161" s="107"/>
      <c r="AY161" s="107"/>
      <c r="AZ161" s="107"/>
      <c r="BA161" s="107"/>
      <c r="BB161" s="65">
        <f t="shared" ref="BB161" si="37">SUM(AR161:BA161)</f>
        <v>0</v>
      </c>
      <c r="BC161" s="224"/>
      <c r="BD161" s="8">
        <f t="shared" ref="BD161" si="38">SUM(Q161+AC161+AQ161+BB161)</f>
        <v>0</v>
      </c>
      <c r="BE161" s="82"/>
      <c r="BF161" s="11"/>
    </row>
    <row r="162" spans="1:58" ht="15.75" thickBot="1" x14ac:dyDescent="0.3">
      <c r="A162" s="427" t="s">
        <v>42</v>
      </c>
      <c r="B162" s="159"/>
      <c r="C162" s="131"/>
      <c r="D162" s="131"/>
      <c r="E162" s="132"/>
      <c r="F162" s="118"/>
      <c r="G162" s="119"/>
      <c r="H162" s="119"/>
      <c r="I162" s="119"/>
      <c r="J162" s="119"/>
      <c r="K162" s="119"/>
      <c r="L162" s="119"/>
      <c r="M162" s="119"/>
      <c r="N162" s="119"/>
      <c r="O162" s="111"/>
      <c r="P162" s="119"/>
      <c r="Q162" s="66">
        <f>SUBTOTAL(9,Q158:Q161)</f>
        <v>151</v>
      </c>
      <c r="R162" s="119"/>
      <c r="S162" s="119"/>
      <c r="T162" s="119"/>
      <c r="U162" s="119"/>
      <c r="V162" s="119"/>
      <c r="W162" s="119"/>
      <c r="X162" s="111"/>
      <c r="Y162" s="119"/>
      <c r="Z162" s="119"/>
      <c r="AA162" s="119"/>
      <c r="AB162" s="119"/>
      <c r="AC162" s="66">
        <f>SUBTOTAL(9,AC158:AC161)</f>
        <v>0</v>
      </c>
      <c r="AD162" s="119"/>
      <c r="AE162" s="111"/>
      <c r="AF162" s="119"/>
      <c r="AG162" s="119"/>
      <c r="AH162" s="119"/>
      <c r="AI162" s="119"/>
      <c r="AJ162" s="119"/>
      <c r="AK162" s="119"/>
      <c r="AL162" s="119"/>
      <c r="AM162" s="119"/>
      <c r="AN162" s="119"/>
      <c r="AO162" s="119"/>
      <c r="AP162" s="111"/>
      <c r="AQ162" s="66">
        <f>SUBTOTAL(9,AQ158:AQ161)</f>
        <v>0</v>
      </c>
      <c r="AR162" s="119"/>
      <c r="AS162" s="119"/>
      <c r="AT162" s="119"/>
      <c r="AU162" s="119"/>
      <c r="AV162" s="119"/>
      <c r="AW162" s="119"/>
      <c r="AX162" s="119"/>
      <c r="AY162" s="119"/>
      <c r="AZ162" s="119"/>
      <c r="BA162" s="119"/>
      <c r="BB162" s="66">
        <f>SUBTOTAL(9,BB158:BB161)</f>
        <v>0</v>
      </c>
      <c r="BC162" s="225">
        <f>SUBTOTAL(9,BC158:BC161)</f>
        <v>0</v>
      </c>
      <c r="BD162" s="31">
        <f>SUBTOTAL(9,BD158:BD161)</f>
        <v>151</v>
      </c>
      <c r="BE162" s="86">
        <f>'totaal BOL niv 4 4 jr'!E69</f>
        <v>152</v>
      </c>
    </row>
    <row r="163" spans="1:58" ht="15" thickTop="1" x14ac:dyDescent="0.2">
      <c r="A163" s="435" t="s">
        <v>56</v>
      </c>
      <c r="B163" s="158"/>
      <c r="C163" s="390"/>
      <c r="D163" s="390"/>
      <c r="E163" s="390"/>
      <c r="F163" s="391"/>
      <c r="G163" s="392"/>
      <c r="H163" s="392"/>
      <c r="I163" s="392"/>
      <c r="J163" s="392"/>
      <c r="K163" s="392"/>
      <c r="L163" s="392"/>
      <c r="M163" s="392"/>
      <c r="N163" s="392"/>
      <c r="O163" s="392"/>
      <c r="P163" s="392"/>
      <c r="Q163" s="443"/>
      <c r="R163" s="392"/>
      <c r="S163" s="392"/>
      <c r="T163" s="392"/>
      <c r="U163" s="392"/>
      <c r="V163" s="392"/>
      <c r="W163" s="392"/>
      <c r="X163" s="392"/>
      <c r="Y163" s="392"/>
      <c r="Z163" s="392"/>
      <c r="AA163" s="392"/>
      <c r="AB163" s="392"/>
      <c r="AC163" s="443"/>
      <c r="AD163" s="392"/>
      <c r="AE163" s="392"/>
      <c r="AF163" s="392"/>
      <c r="AG163" s="392"/>
      <c r="AH163" s="392"/>
      <c r="AI163" s="392"/>
      <c r="AJ163" s="392"/>
      <c r="AK163" s="392"/>
      <c r="AL163" s="392"/>
      <c r="AM163" s="392"/>
      <c r="AN163" s="392"/>
      <c r="AO163" s="392"/>
      <c r="AP163" s="392"/>
      <c r="AQ163" s="443"/>
      <c r="AR163" s="392"/>
      <c r="AS163" s="392"/>
      <c r="AT163" s="392"/>
      <c r="AU163" s="392"/>
      <c r="AV163" s="392"/>
      <c r="AW163" s="392"/>
      <c r="AX163" s="392"/>
      <c r="AY163" s="392"/>
      <c r="AZ163" s="392"/>
      <c r="BA163" s="392"/>
      <c r="BB163" s="443"/>
      <c r="BC163" s="393"/>
      <c r="BD163" s="444" t="s">
        <v>8</v>
      </c>
      <c r="BE163" s="82"/>
    </row>
    <row r="164" spans="1:58" x14ac:dyDescent="0.2">
      <c r="A164" s="429" t="s">
        <v>183</v>
      </c>
      <c r="B164" s="124"/>
      <c r="C164" s="125"/>
      <c r="D164" s="125"/>
      <c r="E164" s="130"/>
      <c r="F164" s="106">
        <v>36</v>
      </c>
      <c r="G164" s="107"/>
      <c r="H164" s="107"/>
      <c r="I164" s="107"/>
      <c r="J164" s="107"/>
      <c r="K164" s="107"/>
      <c r="L164" s="107"/>
      <c r="M164" s="107"/>
      <c r="N164" s="107"/>
      <c r="O164" s="108"/>
      <c r="P164" s="107"/>
      <c r="Q164" s="65">
        <f t="shared" ref="Q164" si="39">SUM(F164:P164)</f>
        <v>36</v>
      </c>
      <c r="R164" s="107"/>
      <c r="S164" s="107"/>
      <c r="T164" s="107"/>
      <c r="U164" s="107"/>
      <c r="V164" s="107"/>
      <c r="W164" s="107"/>
      <c r="X164" s="108"/>
      <c r="Y164" s="107"/>
      <c r="Z164" s="107"/>
      <c r="AA164" s="107"/>
      <c r="AB164" s="107"/>
      <c r="AC164" s="65">
        <f t="shared" ref="AC164" si="40">SUM(R164:AB164)</f>
        <v>0</v>
      </c>
      <c r="AD164" s="107"/>
      <c r="AE164" s="108"/>
      <c r="AF164" s="107"/>
      <c r="AG164" s="107"/>
      <c r="AH164" s="107"/>
      <c r="AI164" s="107"/>
      <c r="AJ164" s="107"/>
      <c r="AK164" s="107"/>
      <c r="AL164" s="107"/>
      <c r="AM164" s="107"/>
      <c r="AN164" s="107"/>
      <c r="AO164" s="107"/>
      <c r="AP164" s="108"/>
      <c r="AQ164" s="65">
        <f t="shared" ref="AQ164" si="41">SUM(AD164:AP164)</f>
        <v>0</v>
      </c>
      <c r="AR164" s="107"/>
      <c r="AS164" s="107"/>
      <c r="AT164" s="107"/>
      <c r="AU164" s="107"/>
      <c r="AV164" s="107"/>
      <c r="AW164" s="107"/>
      <c r="AX164" s="107"/>
      <c r="AY164" s="107"/>
      <c r="AZ164" s="107"/>
      <c r="BA164" s="107"/>
      <c r="BB164" s="65">
        <f t="shared" ref="BB164" si="42">SUM(AR164:BA164)</f>
        <v>0</v>
      </c>
      <c r="BC164" s="217"/>
      <c r="BD164" s="8">
        <f t="shared" ref="BD164" si="43">SUM(Q164+AC164+AQ164+BB164)</f>
        <v>36</v>
      </c>
      <c r="BE164" s="82"/>
      <c r="BF164" s="11"/>
    </row>
    <row r="165" spans="1:58" s="1" customFormat="1" x14ac:dyDescent="0.2">
      <c r="A165" s="429" t="s">
        <v>182</v>
      </c>
      <c r="B165" s="124"/>
      <c r="C165" s="125"/>
      <c r="D165" s="125"/>
      <c r="E165" s="130"/>
      <c r="F165" s="106">
        <v>37</v>
      </c>
      <c r="G165" s="107"/>
      <c r="H165" s="107"/>
      <c r="I165" s="107"/>
      <c r="J165" s="107"/>
      <c r="K165" s="107"/>
      <c r="L165" s="107"/>
      <c r="M165" s="107"/>
      <c r="N165" s="107"/>
      <c r="O165" s="108"/>
      <c r="P165" s="107"/>
      <c r="Q165" s="65">
        <f>SUM(F165:P165)</f>
        <v>37</v>
      </c>
      <c r="R165" s="107"/>
      <c r="S165" s="107"/>
      <c r="T165" s="107"/>
      <c r="U165" s="107"/>
      <c r="V165" s="107"/>
      <c r="W165" s="107"/>
      <c r="X165" s="108"/>
      <c r="Y165" s="107"/>
      <c r="Z165" s="107"/>
      <c r="AA165" s="107"/>
      <c r="AB165" s="107"/>
      <c r="AC165" s="65">
        <f>SUM(R165:AB165)</f>
        <v>0</v>
      </c>
      <c r="AD165" s="107"/>
      <c r="AE165" s="108"/>
      <c r="AF165" s="107"/>
      <c r="AG165" s="107"/>
      <c r="AH165" s="107"/>
      <c r="AI165" s="107"/>
      <c r="AJ165" s="107"/>
      <c r="AK165" s="107"/>
      <c r="AL165" s="107"/>
      <c r="AM165" s="107"/>
      <c r="AN165" s="107"/>
      <c r="AO165" s="107"/>
      <c r="AP165" s="108"/>
      <c r="AQ165" s="65">
        <f>SUM(AD165:AP165)</f>
        <v>0</v>
      </c>
      <c r="AR165" s="107"/>
      <c r="AS165" s="107"/>
      <c r="AT165" s="107"/>
      <c r="AU165" s="107"/>
      <c r="AV165" s="107"/>
      <c r="AW165" s="107"/>
      <c r="AX165" s="107"/>
      <c r="AY165" s="107"/>
      <c r="AZ165" s="107"/>
      <c r="BA165" s="107"/>
      <c r="BB165" s="65">
        <f>SUM(AR165:BA165)</f>
        <v>0</v>
      </c>
      <c r="BC165" s="226"/>
      <c r="BD165" s="8">
        <f>SUM(Q165+AC165+AQ165+BB165)</f>
        <v>37</v>
      </c>
      <c r="BE165" s="82"/>
      <c r="BF165" s="11"/>
    </row>
    <row r="166" spans="1:58" ht="15.75" thickBot="1" x14ac:dyDescent="0.3">
      <c r="A166" s="427" t="s">
        <v>180</v>
      </c>
      <c r="B166" s="159"/>
      <c r="C166" s="131"/>
      <c r="D166" s="131"/>
      <c r="E166" s="132"/>
      <c r="F166" s="118"/>
      <c r="G166" s="119"/>
      <c r="H166" s="119"/>
      <c r="I166" s="119"/>
      <c r="J166" s="119"/>
      <c r="K166" s="119"/>
      <c r="L166" s="119"/>
      <c r="M166" s="119"/>
      <c r="N166" s="119"/>
      <c r="O166" s="111"/>
      <c r="P166" s="119"/>
      <c r="Q166" s="66">
        <f>SUBTOTAL(9,Q164:Q165)</f>
        <v>73</v>
      </c>
      <c r="R166" s="119"/>
      <c r="S166" s="119"/>
      <c r="T166" s="119"/>
      <c r="U166" s="119"/>
      <c r="V166" s="119"/>
      <c r="W166" s="119"/>
      <c r="X166" s="111"/>
      <c r="Y166" s="119"/>
      <c r="Z166" s="119"/>
      <c r="AA166" s="119"/>
      <c r="AB166" s="119"/>
      <c r="AC166" s="66">
        <f>SUBTOTAL(9,AC164:AC165)</f>
        <v>0</v>
      </c>
      <c r="AD166" s="119"/>
      <c r="AE166" s="111"/>
      <c r="AF166" s="119"/>
      <c r="AG166" s="119"/>
      <c r="AH166" s="119"/>
      <c r="AI166" s="119"/>
      <c r="AJ166" s="119"/>
      <c r="AK166" s="119"/>
      <c r="AL166" s="119"/>
      <c r="AM166" s="119"/>
      <c r="AN166" s="119"/>
      <c r="AO166" s="119"/>
      <c r="AP166" s="111"/>
      <c r="AQ166" s="66">
        <f>SUBTOTAL(9,AQ164:AQ165)</f>
        <v>0</v>
      </c>
      <c r="AR166" s="119"/>
      <c r="AS166" s="119"/>
      <c r="AT166" s="119"/>
      <c r="AU166" s="119"/>
      <c r="AV166" s="119"/>
      <c r="AW166" s="119"/>
      <c r="AX166" s="119"/>
      <c r="AY166" s="119"/>
      <c r="AZ166" s="119"/>
      <c r="BA166" s="119"/>
      <c r="BB166" s="66">
        <f>SUBTOTAL(9,BB164:BB165)</f>
        <v>0</v>
      </c>
      <c r="BC166" s="225">
        <f>SUBTOTAL(9,BC164:BC165)</f>
        <v>0</v>
      </c>
      <c r="BD166" s="31">
        <f>SUBTOTAL(9,BD164:BD165)</f>
        <v>73</v>
      </c>
      <c r="BE166" s="86">
        <f>'totaal BOL niv 4 4 jr'!E73</f>
        <v>76</v>
      </c>
    </row>
    <row r="167" spans="1:58" ht="15" thickTop="1" x14ac:dyDescent="0.2">
      <c r="A167" s="430" t="s">
        <v>30</v>
      </c>
      <c r="B167" s="160"/>
      <c r="C167" s="378"/>
      <c r="D167" s="378"/>
      <c r="E167" s="379"/>
      <c r="F167" s="380"/>
      <c r="G167" s="381"/>
      <c r="H167" s="381"/>
      <c r="I167" s="381"/>
      <c r="J167" s="381"/>
      <c r="K167" s="381"/>
      <c r="L167" s="381"/>
      <c r="M167" s="381"/>
      <c r="N167" s="381"/>
      <c r="O167" s="381"/>
      <c r="P167" s="381"/>
      <c r="Q167" s="445"/>
      <c r="R167" s="381"/>
      <c r="S167" s="381"/>
      <c r="T167" s="381"/>
      <c r="U167" s="381"/>
      <c r="V167" s="381"/>
      <c r="W167" s="381"/>
      <c r="X167" s="381"/>
      <c r="Y167" s="381"/>
      <c r="Z167" s="381"/>
      <c r="AA167" s="381"/>
      <c r="AB167" s="381"/>
      <c r="AC167" s="445"/>
      <c r="AD167" s="381"/>
      <c r="AE167" s="381"/>
      <c r="AF167" s="381"/>
      <c r="AG167" s="381"/>
      <c r="AH167" s="381"/>
      <c r="AI167" s="381"/>
      <c r="AJ167" s="381"/>
      <c r="AK167" s="381"/>
      <c r="AL167" s="381"/>
      <c r="AM167" s="381"/>
      <c r="AN167" s="381"/>
      <c r="AO167" s="381"/>
      <c r="AP167" s="381"/>
      <c r="AQ167" s="445"/>
      <c r="AR167" s="381"/>
      <c r="AS167" s="381"/>
      <c r="AT167" s="381"/>
      <c r="AU167" s="381"/>
      <c r="AV167" s="381"/>
      <c r="AW167" s="381"/>
      <c r="AX167" s="381"/>
      <c r="AY167" s="381"/>
      <c r="AZ167" s="381"/>
      <c r="BA167" s="381"/>
      <c r="BB167" s="445"/>
      <c r="BC167" s="389"/>
      <c r="BD167" s="447" t="s">
        <v>8</v>
      </c>
      <c r="BE167" s="83"/>
    </row>
    <row r="168" spans="1:58" ht="15.75" customHeight="1" x14ac:dyDescent="0.2">
      <c r="A168" s="428" t="s">
        <v>4</v>
      </c>
      <c r="B168" s="334" t="s">
        <v>286</v>
      </c>
      <c r="C168" s="133"/>
      <c r="D168" s="133"/>
      <c r="E168" s="130"/>
      <c r="F168" s="106"/>
      <c r="G168" s="107"/>
      <c r="H168" s="107"/>
      <c r="I168" s="107"/>
      <c r="J168" s="107"/>
      <c r="K168" s="107"/>
      <c r="L168" s="107"/>
      <c r="M168" s="107"/>
      <c r="N168" s="107"/>
      <c r="O168" s="108"/>
      <c r="P168" s="107"/>
      <c r="Q168" s="65">
        <f>SUM(F168:P168)</f>
        <v>0</v>
      </c>
      <c r="R168" s="107"/>
      <c r="S168" s="107"/>
      <c r="T168" s="107"/>
      <c r="U168" s="107"/>
      <c r="V168" s="107"/>
      <c r="W168" s="107"/>
      <c r="X168" s="108"/>
      <c r="Y168" s="107"/>
      <c r="Z168" s="107"/>
      <c r="AA168" s="107"/>
      <c r="AB168" s="107"/>
      <c r="AC168" s="65">
        <f>SUM(R168:AB168)</f>
        <v>0</v>
      </c>
      <c r="AD168" s="107"/>
      <c r="AE168" s="108"/>
      <c r="AF168" s="107"/>
      <c r="AG168" s="107"/>
      <c r="AH168" s="107"/>
      <c r="AI168" s="107"/>
      <c r="AJ168" s="107"/>
      <c r="AK168" s="107"/>
      <c r="AL168" s="107"/>
      <c r="AM168" s="107"/>
      <c r="AN168" s="107"/>
      <c r="AO168" s="107"/>
      <c r="AP168" s="108"/>
      <c r="AQ168" s="65">
        <f>SUM(AD168:AP168)</f>
        <v>0</v>
      </c>
      <c r="AR168" s="107"/>
      <c r="AS168" s="107"/>
      <c r="AT168" s="107"/>
      <c r="AU168" s="107"/>
      <c r="AV168" s="107"/>
      <c r="AW168" s="107"/>
      <c r="AX168" s="107"/>
      <c r="AY168" s="107"/>
      <c r="AZ168" s="107"/>
      <c r="BA168" s="107"/>
      <c r="BB168" s="65">
        <f>SUM(AR168:BA168)</f>
        <v>0</v>
      </c>
      <c r="BC168" s="224"/>
      <c r="BD168" s="8">
        <f t="shared" ref="BD168:BD172" si="44">SUM(Q168+AC168+AQ168+BB168)</f>
        <v>0</v>
      </c>
      <c r="BE168" s="82"/>
    </row>
    <row r="169" spans="1:58" ht="15" customHeight="1" x14ac:dyDescent="0.2">
      <c r="A169" s="428" t="s">
        <v>5</v>
      </c>
      <c r="B169" s="136"/>
      <c r="C169" s="125"/>
      <c r="D169" s="125"/>
      <c r="E169" s="130"/>
      <c r="F169" s="106"/>
      <c r="G169" s="107"/>
      <c r="H169" s="107"/>
      <c r="I169" s="107"/>
      <c r="J169" s="107"/>
      <c r="K169" s="107"/>
      <c r="L169" s="107"/>
      <c r="M169" s="107"/>
      <c r="N169" s="107"/>
      <c r="O169" s="108"/>
      <c r="P169" s="107"/>
      <c r="Q169" s="65">
        <f>SUM(F169:P169)</f>
        <v>0</v>
      </c>
      <c r="R169" s="107"/>
      <c r="S169" s="107"/>
      <c r="T169" s="107"/>
      <c r="U169" s="107"/>
      <c r="V169" s="107"/>
      <c r="W169" s="107"/>
      <c r="X169" s="108"/>
      <c r="Y169" s="107"/>
      <c r="Z169" s="107"/>
      <c r="AA169" s="107"/>
      <c r="AB169" s="107"/>
      <c r="AC169" s="65">
        <f>SUM(R169:AB169)</f>
        <v>0</v>
      </c>
      <c r="AD169" s="107"/>
      <c r="AE169" s="108"/>
      <c r="AF169" s="107"/>
      <c r="AG169" s="107"/>
      <c r="AH169" s="107"/>
      <c r="AI169" s="107"/>
      <c r="AJ169" s="107"/>
      <c r="AK169" s="107"/>
      <c r="AL169" s="107"/>
      <c r="AM169" s="107"/>
      <c r="AN169" s="107"/>
      <c r="AO169" s="107"/>
      <c r="AP169" s="108"/>
      <c r="AQ169" s="65">
        <f>SUM(AD169:AP169)</f>
        <v>0</v>
      </c>
      <c r="AR169" s="107"/>
      <c r="AS169" s="107"/>
      <c r="AT169" s="107"/>
      <c r="AU169" s="107"/>
      <c r="AV169" s="107"/>
      <c r="AW169" s="107"/>
      <c r="AX169" s="107"/>
      <c r="AY169" s="107"/>
      <c r="AZ169" s="107"/>
      <c r="BA169" s="107"/>
      <c r="BB169" s="65">
        <f>SUM(AR169:BA169)</f>
        <v>0</v>
      </c>
      <c r="BC169" s="224"/>
      <c r="BD169" s="8">
        <f t="shared" si="44"/>
        <v>0</v>
      </c>
      <c r="BE169" s="82"/>
    </row>
    <row r="170" spans="1:58" ht="15.75" customHeight="1" x14ac:dyDescent="0.2">
      <c r="A170" s="428" t="s">
        <v>2</v>
      </c>
      <c r="B170" s="136"/>
      <c r="C170" s="125"/>
      <c r="D170" s="125"/>
      <c r="E170" s="130"/>
      <c r="F170" s="106"/>
      <c r="G170" s="107"/>
      <c r="H170" s="107"/>
      <c r="I170" s="107"/>
      <c r="J170" s="107"/>
      <c r="K170" s="107"/>
      <c r="L170" s="107"/>
      <c r="M170" s="107"/>
      <c r="N170" s="107"/>
      <c r="O170" s="108"/>
      <c r="P170" s="107"/>
      <c r="Q170" s="65">
        <f>SUM(F170:P170)</f>
        <v>0</v>
      </c>
      <c r="R170" s="107"/>
      <c r="S170" s="107"/>
      <c r="T170" s="107"/>
      <c r="U170" s="107"/>
      <c r="V170" s="107"/>
      <c r="W170" s="107"/>
      <c r="X170" s="108"/>
      <c r="Y170" s="107"/>
      <c r="Z170" s="107"/>
      <c r="AA170" s="107"/>
      <c r="AB170" s="107"/>
      <c r="AC170" s="65">
        <f>SUM(R170:AB170)</f>
        <v>0</v>
      </c>
      <c r="AD170" s="107"/>
      <c r="AE170" s="108"/>
      <c r="AF170" s="107"/>
      <c r="AG170" s="107"/>
      <c r="AH170" s="107"/>
      <c r="AI170" s="107"/>
      <c r="AJ170" s="107"/>
      <c r="AK170" s="107"/>
      <c r="AL170" s="107"/>
      <c r="AM170" s="107"/>
      <c r="AN170" s="107"/>
      <c r="AO170" s="107"/>
      <c r="AP170" s="108"/>
      <c r="AQ170" s="65">
        <f>SUM(AD170:AP170)</f>
        <v>0</v>
      </c>
      <c r="AR170" s="107"/>
      <c r="AS170" s="107"/>
      <c r="AT170" s="107"/>
      <c r="AU170" s="107"/>
      <c r="AV170" s="107"/>
      <c r="AW170" s="107"/>
      <c r="AX170" s="107"/>
      <c r="AY170" s="107"/>
      <c r="AZ170" s="107"/>
      <c r="BA170" s="107"/>
      <c r="BB170" s="65">
        <f>SUM(AR170:BA170)</f>
        <v>0</v>
      </c>
      <c r="BC170" s="224"/>
      <c r="BD170" s="8">
        <f t="shared" si="44"/>
        <v>0</v>
      </c>
      <c r="BE170" s="82"/>
    </row>
    <row r="171" spans="1:58" ht="15.75" customHeight="1" x14ac:dyDescent="0.2">
      <c r="A171" s="428" t="s">
        <v>184</v>
      </c>
      <c r="B171" s="136"/>
      <c r="C171" s="125"/>
      <c r="D171" s="125"/>
      <c r="E171" s="130"/>
      <c r="F171" s="106"/>
      <c r="G171" s="107"/>
      <c r="H171" s="107"/>
      <c r="I171" s="107"/>
      <c r="J171" s="107"/>
      <c r="K171" s="107"/>
      <c r="L171" s="107"/>
      <c r="M171" s="107"/>
      <c r="N171" s="107"/>
      <c r="O171" s="108"/>
      <c r="P171" s="107"/>
      <c r="Q171" s="65">
        <f>SUM(F171:P171)</f>
        <v>0</v>
      </c>
      <c r="R171" s="107"/>
      <c r="S171" s="107"/>
      <c r="T171" s="107"/>
      <c r="U171" s="107"/>
      <c r="V171" s="107"/>
      <c r="W171" s="107"/>
      <c r="X171" s="108"/>
      <c r="Y171" s="107"/>
      <c r="Z171" s="107"/>
      <c r="AA171" s="107"/>
      <c r="AB171" s="107"/>
      <c r="AC171" s="65">
        <f>SUM(R171:AB171)</f>
        <v>0</v>
      </c>
      <c r="AD171" s="107"/>
      <c r="AE171" s="108"/>
      <c r="AF171" s="107"/>
      <c r="AG171" s="107"/>
      <c r="AH171" s="107"/>
      <c r="AI171" s="107"/>
      <c r="AJ171" s="107"/>
      <c r="AK171" s="107"/>
      <c r="AL171" s="107"/>
      <c r="AM171" s="107"/>
      <c r="AN171" s="107"/>
      <c r="AO171" s="107"/>
      <c r="AP171" s="108"/>
      <c r="AQ171" s="65">
        <f>SUM(AD171:AP171)</f>
        <v>0</v>
      </c>
      <c r="AR171" s="107"/>
      <c r="AS171" s="107"/>
      <c r="AT171" s="107"/>
      <c r="AU171" s="107"/>
      <c r="AV171" s="107"/>
      <c r="AW171" s="107"/>
      <c r="AX171" s="107"/>
      <c r="AY171" s="107"/>
      <c r="AZ171" s="107"/>
      <c r="BA171" s="107"/>
      <c r="BB171" s="65">
        <f>SUM(AR171:BA171)</f>
        <v>0</v>
      </c>
      <c r="BC171" s="224"/>
      <c r="BD171" s="8">
        <f t="shared" ref="BD171" si="45">SUM(Q171+AC171+AQ171+BB171)</f>
        <v>0</v>
      </c>
      <c r="BE171" s="82"/>
    </row>
    <row r="172" spans="1:58" ht="15.75" customHeight="1" x14ac:dyDescent="0.2">
      <c r="A172" s="428" t="s">
        <v>40</v>
      </c>
      <c r="B172" s="337"/>
      <c r="C172" s="133"/>
      <c r="D172" s="133"/>
      <c r="E172" s="130"/>
      <c r="F172" s="106"/>
      <c r="G172" s="107"/>
      <c r="H172" s="107"/>
      <c r="I172" s="107"/>
      <c r="J172" s="107"/>
      <c r="K172" s="107"/>
      <c r="L172" s="107"/>
      <c r="M172" s="107"/>
      <c r="N172" s="107"/>
      <c r="O172" s="108"/>
      <c r="P172" s="107"/>
      <c r="Q172" s="65">
        <f>SUM(F172:P172)</f>
        <v>0</v>
      </c>
      <c r="R172" s="107"/>
      <c r="S172" s="107"/>
      <c r="T172" s="107"/>
      <c r="U172" s="107"/>
      <c r="V172" s="107"/>
      <c r="W172" s="107"/>
      <c r="X172" s="108"/>
      <c r="Y172" s="107"/>
      <c r="Z172" s="107"/>
      <c r="AA172" s="107"/>
      <c r="AB172" s="107"/>
      <c r="AC172" s="65">
        <f>SUM(R172:AB172)</f>
        <v>0</v>
      </c>
      <c r="AD172" s="107"/>
      <c r="AE172" s="108"/>
      <c r="AF172" s="107"/>
      <c r="AG172" s="107"/>
      <c r="AH172" s="107"/>
      <c r="AI172" s="107"/>
      <c r="AJ172" s="107"/>
      <c r="AK172" s="107"/>
      <c r="AL172" s="107"/>
      <c r="AM172" s="107"/>
      <c r="AN172" s="107"/>
      <c r="AO172" s="107"/>
      <c r="AP172" s="108"/>
      <c r="AQ172" s="65">
        <f>SUM(AD172:AP172)</f>
        <v>0</v>
      </c>
      <c r="AR172" s="107"/>
      <c r="AS172" s="107"/>
      <c r="AT172" s="107"/>
      <c r="AU172" s="107"/>
      <c r="AV172" s="107"/>
      <c r="AW172" s="107"/>
      <c r="AX172" s="107"/>
      <c r="AY172" s="107"/>
      <c r="AZ172" s="107"/>
      <c r="BA172" s="107"/>
      <c r="BB172" s="65">
        <f>SUM(AR172:BA172)</f>
        <v>0</v>
      </c>
      <c r="BC172" s="224"/>
      <c r="BD172" s="8">
        <f t="shared" si="44"/>
        <v>0</v>
      </c>
      <c r="BE172" s="82"/>
    </row>
    <row r="173" spans="1:58" ht="16.5" customHeight="1" thickBot="1" x14ac:dyDescent="0.3">
      <c r="A173" s="431" t="s">
        <v>49</v>
      </c>
      <c r="B173" s="449"/>
      <c r="C173" s="162"/>
      <c r="D173" s="162"/>
      <c r="E173" s="163"/>
      <c r="F173" s="121"/>
      <c r="G173" s="122"/>
      <c r="H173" s="122"/>
      <c r="I173" s="122"/>
      <c r="J173" s="122"/>
      <c r="K173" s="122"/>
      <c r="L173" s="122"/>
      <c r="M173" s="122"/>
      <c r="N173" s="122"/>
      <c r="O173" s="123"/>
      <c r="P173" s="122"/>
      <c r="Q173" s="66">
        <f>SUBTOTAL(9,Q168:Q172)</f>
        <v>0</v>
      </c>
      <c r="R173" s="122"/>
      <c r="S173" s="122"/>
      <c r="T173" s="122"/>
      <c r="U173" s="122"/>
      <c r="V173" s="122"/>
      <c r="W173" s="122"/>
      <c r="X173" s="123"/>
      <c r="Y173" s="122"/>
      <c r="Z173" s="122"/>
      <c r="AA173" s="122"/>
      <c r="AB173" s="122"/>
      <c r="AC173" s="66">
        <f>SUBTOTAL(9,AC168:AC172)</f>
        <v>0</v>
      </c>
      <c r="AD173" s="122"/>
      <c r="AE173" s="123"/>
      <c r="AF173" s="122"/>
      <c r="AG173" s="122"/>
      <c r="AH173" s="122"/>
      <c r="AI173" s="122"/>
      <c r="AJ173" s="122"/>
      <c r="AK173" s="122"/>
      <c r="AL173" s="122"/>
      <c r="AM173" s="122"/>
      <c r="AN173" s="122"/>
      <c r="AO173" s="122"/>
      <c r="AP173" s="123"/>
      <c r="AQ173" s="66">
        <f>SUBTOTAL(9,AQ168:AQ172)</f>
        <v>0</v>
      </c>
      <c r="AR173" s="122"/>
      <c r="AS173" s="122"/>
      <c r="AT173" s="122"/>
      <c r="AU173" s="122"/>
      <c r="AV173" s="122"/>
      <c r="AW173" s="122"/>
      <c r="AX173" s="122"/>
      <c r="AY173" s="122"/>
      <c r="AZ173" s="122"/>
      <c r="BA173" s="122"/>
      <c r="BB173" s="66">
        <f>SUBTOTAL(9,BB168:BB172)</f>
        <v>0</v>
      </c>
      <c r="BC173" s="225">
        <f>SUBTOTAL(9,BC168:BC172)</f>
        <v>0</v>
      </c>
      <c r="BD173" s="91">
        <f>SUBTOTAL(9,BD168:BD172)</f>
        <v>0</v>
      </c>
      <c r="BE173" s="85">
        <f>'totaal BOL niv 4 4 jr'!E80</f>
        <v>0</v>
      </c>
    </row>
    <row r="174" spans="1:58" ht="15" thickTop="1" x14ac:dyDescent="0.2">
      <c r="A174" s="430" t="s">
        <v>284</v>
      </c>
      <c r="B174" s="160"/>
      <c r="C174" s="378"/>
      <c r="D174" s="378"/>
      <c r="E174" s="379"/>
      <c r="F174" s="380"/>
      <c r="G174" s="381"/>
      <c r="H174" s="381"/>
      <c r="I174" s="381"/>
      <c r="J174" s="381"/>
      <c r="K174" s="381"/>
      <c r="L174" s="381"/>
      <c r="M174" s="381"/>
      <c r="N174" s="381"/>
      <c r="O174" s="381"/>
      <c r="P174" s="381"/>
      <c r="Q174" s="445"/>
      <c r="R174" s="381"/>
      <c r="S174" s="381"/>
      <c r="T174" s="381"/>
      <c r="U174" s="381"/>
      <c r="V174" s="381"/>
      <c r="W174" s="381"/>
      <c r="X174" s="381"/>
      <c r="Y174" s="381"/>
      <c r="Z174" s="381"/>
      <c r="AA174" s="381"/>
      <c r="AB174" s="381"/>
      <c r="AC174" s="445"/>
      <c r="AD174" s="381"/>
      <c r="AE174" s="381"/>
      <c r="AF174" s="381"/>
      <c r="AG174" s="381"/>
      <c r="AH174" s="381"/>
      <c r="AI174" s="381"/>
      <c r="AJ174" s="381"/>
      <c r="AK174" s="381"/>
      <c r="AL174" s="381"/>
      <c r="AM174" s="381"/>
      <c r="AN174" s="381"/>
      <c r="AO174" s="381"/>
      <c r="AP174" s="381"/>
      <c r="AQ174" s="445"/>
      <c r="AR174" s="381"/>
      <c r="AS174" s="381"/>
      <c r="AT174" s="381"/>
      <c r="AU174" s="381"/>
      <c r="AV174" s="381"/>
      <c r="AW174" s="381"/>
      <c r="AX174" s="381"/>
      <c r="AY174" s="381"/>
      <c r="AZ174" s="381"/>
      <c r="BA174" s="381"/>
      <c r="BB174" s="445"/>
      <c r="BC174" s="389"/>
      <c r="BD174" s="448" t="s">
        <v>8</v>
      </c>
      <c r="BE174" s="92"/>
    </row>
    <row r="175" spans="1:58" x14ac:dyDescent="0.2">
      <c r="A175" s="134"/>
      <c r="B175" s="134"/>
      <c r="C175" s="125"/>
      <c r="D175" s="125"/>
      <c r="E175" s="130"/>
      <c r="F175" s="106"/>
      <c r="G175" s="107"/>
      <c r="H175" s="107"/>
      <c r="I175" s="107"/>
      <c r="J175" s="107"/>
      <c r="K175" s="107"/>
      <c r="L175" s="107"/>
      <c r="M175" s="107"/>
      <c r="N175" s="107"/>
      <c r="O175" s="108"/>
      <c r="P175" s="107"/>
      <c r="Q175" s="65">
        <f>SUM(F175:P175)</f>
        <v>0</v>
      </c>
      <c r="R175" s="107"/>
      <c r="S175" s="107"/>
      <c r="T175" s="107"/>
      <c r="U175" s="107"/>
      <c r="V175" s="107"/>
      <c r="W175" s="107"/>
      <c r="X175" s="108"/>
      <c r="Y175" s="107"/>
      <c r="Z175" s="107"/>
      <c r="AA175" s="107"/>
      <c r="AB175" s="107"/>
      <c r="AC175" s="65">
        <f>SUM(R175:AB175)</f>
        <v>0</v>
      </c>
      <c r="AD175" s="107"/>
      <c r="AE175" s="108"/>
      <c r="AF175" s="107"/>
      <c r="AG175" s="107"/>
      <c r="AH175" s="107"/>
      <c r="AI175" s="107"/>
      <c r="AJ175" s="107"/>
      <c r="AK175" s="107"/>
      <c r="AL175" s="107"/>
      <c r="AM175" s="107"/>
      <c r="AN175" s="107"/>
      <c r="AO175" s="107"/>
      <c r="AP175" s="108"/>
      <c r="AQ175" s="65">
        <f>SUM(AD175:AP175)</f>
        <v>0</v>
      </c>
      <c r="AR175" s="107"/>
      <c r="AS175" s="107"/>
      <c r="AT175" s="107"/>
      <c r="AU175" s="107"/>
      <c r="AV175" s="107"/>
      <c r="AW175" s="107"/>
      <c r="AX175" s="107"/>
      <c r="AY175" s="107"/>
      <c r="AZ175" s="107"/>
      <c r="BA175" s="107"/>
      <c r="BB175" s="65">
        <f>SUM(AR175:BA175)</f>
        <v>0</v>
      </c>
      <c r="BC175" s="224"/>
      <c r="BD175" s="93">
        <f t="shared" ref="BD175:BD176" si="46">SUM(Q175+AC175+AQ175+BB175)</f>
        <v>0</v>
      </c>
      <c r="BE175" s="94"/>
      <c r="BF175" s="11"/>
    </row>
    <row r="176" spans="1:58" x14ac:dyDescent="0.2">
      <c r="A176" s="134"/>
      <c r="B176" s="134"/>
      <c r="C176" s="133"/>
      <c r="D176" s="133"/>
      <c r="E176" s="130"/>
      <c r="F176" s="106"/>
      <c r="G176" s="107"/>
      <c r="H176" s="107"/>
      <c r="I176" s="107"/>
      <c r="J176" s="107"/>
      <c r="K176" s="107"/>
      <c r="L176" s="107"/>
      <c r="M176" s="107"/>
      <c r="N176" s="107"/>
      <c r="O176" s="108"/>
      <c r="P176" s="107"/>
      <c r="Q176" s="65">
        <f>SUM(F176:P176)</f>
        <v>0</v>
      </c>
      <c r="R176" s="107"/>
      <c r="S176" s="107"/>
      <c r="T176" s="107"/>
      <c r="U176" s="107"/>
      <c r="V176" s="107"/>
      <c r="W176" s="107"/>
      <c r="X176" s="108"/>
      <c r="Y176" s="107"/>
      <c r="Z176" s="107"/>
      <c r="AA176" s="107"/>
      <c r="AB176" s="107"/>
      <c r="AC176" s="65">
        <f>SUM(R176:AB176)</f>
        <v>0</v>
      </c>
      <c r="AD176" s="107"/>
      <c r="AE176" s="108"/>
      <c r="AF176" s="107"/>
      <c r="AG176" s="107"/>
      <c r="AH176" s="107"/>
      <c r="AI176" s="107"/>
      <c r="AJ176" s="107"/>
      <c r="AK176" s="107"/>
      <c r="AL176" s="107"/>
      <c r="AM176" s="107"/>
      <c r="AN176" s="107"/>
      <c r="AO176" s="107"/>
      <c r="AP176" s="108"/>
      <c r="AQ176" s="65">
        <f>SUM(AD176:AP176)</f>
        <v>0</v>
      </c>
      <c r="AR176" s="107"/>
      <c r="AS176" s="107"/>
      <c r="AT176" s="107"/>
      <c r="AU176" s="107"/>
      <c r="AV176" s="107"/>
      <c r="AW176" s="107"/>
      <c r="AX176" s="107"/>
      <c r="AY176" s="107"/>
      <c r="AZ176" s="107"/>
      <c r="BA176" s="107"/>
      <c r="BB176" s="65">
        <f>SUM(AR176:BA176)</f>
        <v>0</v>
      </c>
      <c r="BC176" s="224"/>
      <c r="BD176" s="93">
        <f t="shared" si="46"/>
        <v>0</v>
      </c>
      <c r="BE176" s="94"/>
      <c r="BF176"/>
    </row>
    <row r="177" spans="1:58" ht="15.75" thickBot="1" x14ac:dyDescent="0.3">
      <c r="A177" s="427" t="s">
        <v>50</v>
      </c>
      <c r="B177" s="159"/>
      <c r="C177" s="131"/>
      <c r="D177" s="131"/>
      <c r="E177" s="132"/>
      <c r="F177" s="118"/>
      <c r="G177" s="119"/>
      <c r="H177" s="119"/>
      <c r="I177" s="119"/>
      <c r="J177" s="119"/>
      <c r="K177" s="119"/>
      <c r="L177" s="119"/>
      <c r="M177" s="119"/>
      <c r="N177" s="119"/>
      <c r="O177" s="111"/>
      <c r="P177" s="119"/>
      <c r="Q177" s="66">
        <f>SUBTOTAL(9,Q175:Q176)</f>
        <v>0</v>
      </c>
      <c r="R177" s="119"/>
      <c r="S177" s="119"/>
      <c r="T177" s="119"/>
      <c r="U177" s="119"/>
      <c r="V177" s="119"/>
      <c r="W177" s="119"/>
      <c r="X177" s="111"/>
      <c r="Y177" s="119"/>
      <c r="Z177" s="119"/>
      <c r="AA177" s="119"/>
      <c r="AB177" s="119"/>
      <c r="AC177" s="66">
        <f>SUBTOTAL(9,AC175:AC176)</f>
        <v>0</v>
      </c>
      <c r="AD177" s="119"/>
      <c r="AE177" s="111"/>
      <c r="AF177" s="119"/>
      <c r="AG177" s="119"/>
      <c r="AH177" s="119"/>
      <c r="AI177" s="119"/>
      <c r="AJ177" s="119"/>
      <c r="AK177" s="119"/>
      <c r="AL177" s="119"/>
      <c r="AM177" s="119"/>
      <c r="AN177" s="119"/>
      <c r="AO177" s="119"/>
      <c r="AP177" s="111"/>
      <c r="AQ177" s="66">
        <f>SUBTOTAL(9,AQ175:AQ176)</f>
        <v>0</v>
      </c>
      <c r="AR177" s="119"/>
      <c r="AS177" s="119"/>
      <c r="AT177" s="119"/>
      <c r="AU177" s="119"/>
      <c r="AV177" s="119"/>
      <c r="AW177" s="119"/>
      <c r="AX177" s="119"/>
      <c r="AY177" s="119"/>
      <c r="AZ177" s="119"/>
      <c r="BA177" s="119"/>
      <c r="BB177" s="66">
        <f>SUBTOTAL(9,BB175:BB176)</f>
        <v>0</v>
      </c>
      <c r="BC177" s="227">
        <f>SUBTOTAL(9,BC175:BC176)</f>
        <v>0</v>
      </c>
      <c r="BD177" s="450">
        <f>SUBTOTAL(9,BD175:BD176)</f>
        <v>0</v>
      </c>
      <c r="BE177" s="89">
        <f>'totaal BOL niv 4 4 jr'!E82</f>
        <v>0</v>
      </c>
      <c r="BF177" s="11"/>
    </row>
    <row r="178" spans="1:58" ht="15" thickTop="1" x14ac:dyDescent="0.2">
      <c r="A178" s="430" t="s">
        <v>283</v>
      </c>
      <c r="B178" s="158"/>
      <c r="C178" s="378"/>
      <c r="D178" s="378"/>
      <c r="E178" s="379"/>
      <c r="F178" s="380"/>
      <c r="G178" s="381"/>
      <c r="H178" s="381"/>
      <c r="I178" s="381"/>
      <c r="J178" s="381"/>
      <c r="K178" s="381"/>
      <c r="L178" s="381"/>
      <c r="M178" s="381"/>
      <c r="N178" s="381"/>
      <c r="O178" s="381"/>
      <c r="P178" s="381"/>
      <c r="Q178" s="445"/>
      <c r="R178" s="381"/>
      <c r="S178" s="381"/>
      <c r="T178" s="381"/>
      <c r="U178" s="381"/>
      <c r="V178" s="381"/>
      <c r="W178" s="381"/>
      <c r="X178" s="381"/>
      <c r="Y178" s="381"/>
      <c r="Z178" s="381"/>
      <c r="AA178" s="381"/>
      <c r="AB178" s="381"/>
      <c r="AC178" s="445"/>
      <c r="AD178" s="381"/>
      <c r="AE178" s="381"/>
      <c r="AF178" s="381"/>
      <c r="AG178" s="381"/>
      <c r="AH178" s="381"/>
      <c r="AI178" s="381"/>
      <c r="AJ178" s="381"/>
      <c r="AK178" s="381"/>
      <c r="AL178" s="381"/>
      <c r="AM178" s="381"/>
      <c r="AN178" s="381"/>
      <c r="AO178" s="381"/>
      <c r="AP178" s="381"/>
      <c r="AQ178" s="445"/>
      <c r="AR178" s="381"/>
      <c r="AS178" s="381"/>
      <c r="AT178" s="381"/>
      <c r="AU178" s="381"/>
      <c r="AV178" s="381"/>
      <c r="AW178" s="381"/>
      <c r="AX178" s="381"/>
      <c r="AY178" s="381"/>
      <c r="AZ178" s="381"/>
      <c r="BA178" s="381"/>
      <c r="BB178" s="445"/>
      <c r="BC178" s="382"/>
      <c r="BD178" s="447" t="s">
        <v>8</v>
      </c>
      <c r="BE178" s="83"/>
    </row>
    <row r="179" spans="1:58" x14ac:dyDescent="0.2">
      <c r="A179" s="124"/>
      <c r="B179" s="129"/>
      <c r="C179" s="125"/>
      <c r="D179" s="125"/>
      <c r="E179" s="130"/>
      <c r="F179" s="106"/>
      <c r="G179" s="107"/>
      <c r="H179" s="107"/>
      <c r="I179" s="107"/>
      <c r="J179" s="107"/>
      <c r="K179" s="107"/>
      <c r="L179" s="107"/>
      <c r="M179" s="107"/>
      <c r="N179" s="107"/>
      <c r="O179" s="108"/>
      <c r="P179" s="107"/>
      <c r="Q179" s="65">
        <f>SUM(F179:P179)</f>
        <v>0</v>
      </c>
      <c r="R179" s="107"/>
      <c r="S179" s="107"/>
      <c r="T179" s="107"/>
      <c r="U179" s="107"/>
      <c r="V179" s="107"/>
      <c r="W179" s="107"/>
      <c r="X179" s="108"/>
      <c r="Y179" s="107"/>
      <c r="Z179" s="107"/>
      <c r="AA179" s="107"/>
      <c r="AB179" s="107"/>
      <c r="AC179" s="65">
        <f>SUM(R179:AB179)</f>
        <v>0</v>
      </c>
      <c r="AD179" s="107"/>
      <c r="AE179" s="108"/>
      <c r="AF179" s="107"/>
      <c r="AG179" s="107"/>
      <c r="AH179" s="107"/>
      <c r="AI179" s="107"/>
      <c r="AJ179" s="107"/>
      <c r="AK179" s="107"/>
      <c r="AL179" s="107"/>
      <c r="AM179" s="107"/>
      <c r="AN179" s="107"/>
      <c r="AO179" s="107"/>
      <c r="AP179" s="108"/>
      <c r="AQ179" s="65">
        <f>SUM(AD179:AP179)</f>
        <v>0</v>
      </c>
      <c r="AR179" s="107"/>
      <c r="AS179" s="107"/>
      <c r="AT179" s="107"/>
      <c r="AU179" s="107"/>
      <c r="AV179" s="107"/>
      <c r="AW179" s="107"/>
      <c r="AX179" s="107"/>
      <c r="AY179" s="107"/>
      <c r="AZ179" s="107"/>
      <c r="BA179" s="107"/>
      <c r="BB179" s="65">
        <f>SUM(AR179:BA179)</f>
        <v>0</v>
      </c>
      <c r="BC179" s="224">
        <f>Q179+AC179+AQ179+BB179</f>
        <v>0</v>
      </c>
      <c r="BD179" s="29">
        <f>BC179</f>
        <v>0</v>
      </c>
      <c r="BE179" s="82"/>
    </row>
    <row r="180" spans="1:58" x14ac:dyDescent="0.2">
      <c r="A180" s="124"/>
      <c r="B180" s="129"/>
      <c r="C180" s="125"/>
      <c r="D180" s="125"/>
      <c r="E180" s="130"/>
      <c r="F180" s="106"/>
      <c r="G180" s="107"/>
      <c r="H180" s="107"/>
      <c r="I180" s="107"/>
      <c r="J180" s="107"/>
      <c r="K180" s="107"/>
      <c r="L180" s="107"/>
      <c r="M180" s="107"/>
      <c r="N180" s="107"/>
      <c r="O180" s="108"/>
      <c r="P180" s="107"/>
      <c r="Q180" s="65">
        <f>SUM(F180:P180)</f>
        <v>0</v>
      </c>
      <c r="R180" s="107"/>
      <c r="S180" s="107"/>
      <c r="T180" s="107"/>
      <c r="U180" s="107"/>
      <c r="V180" s="107"/>
      <c r="W180" s="107"/>
      <c r="X180" s="108"/>
      <c r="Y180" s="107"/>
      <c r="Z180" s="107"/>
      <c r="AA180" s="107"/>
      <c r="AB180" s="107"/>
      <c r="AC180" s="65">
        <f>SUM(R180:AB180)</f>
        <v>0</v>
      </c>
      <c r="AD180" s="107"/>
      <c r="AE180" s="108"/>
      <c r="AF180" s="107"/>
      <c r="AG180" s="107"/>
      <c r="AH180" s="107"/>
      <c r="AI180" s="107"/>
      <c r="AJ180" s="107"/>
      <c r="AK180" s="107"/>
      <c r="AL180" s="107"/>
      <c r="AM180" s="107"/>
      <c r="AN180" s="107"/>
      <c r="AO180" s="107"/>
      <c r="AP180" s="108"/>
      <c r="AQ180" s="65">
        <f>SUM(AD180:AP180)</f>
        <v>0</v>
      </c>
      <c r="AR180" s="107"/>
      <c r="AS180" s="107"/>
      <c r="AT180" s="107"/>
      <c r="AU180" s="107"/>
      <c r="AV180" s="107"/>
      <c r="AW180" s="107"/>
      <c r="AX180" s="107"/>
      <c r="AY180" s="107"/>
      <c r="AZ180" s="107"/>
      <c r="BA180" s="107"/>
      <c r="BB180" s="65">
        <f>SUM(AR180:BA180)</f>
        <v>0</v>
      </c>
      <c r="BC180" s="224">
        <f>Q180+AC180+AQ180+BB180</f>
        <v>0</v>
      </c>
      <c r="BD180" s="29">
        <f>BC180</f>
        <v>0</v>
      </c>
      <c r="BE180" s="82"/>
    </row>
    <row r="181" spans="1:58" x14ac:dyDescent="0.2">
      <c r="A181" s="124"/>
      <c r="B181" s="129"/>
      <c r="C181" s="125"/>
      <c r="D181" s="125"/>
      <c r="E181" s="130"/>
      <c r="F181" s="106"/>
      <c r="G181" s="107"/>
      <c r="H181" s="107"/>
      <c r="I181" s="107"/>
      <c r="J181" s="107"/>
      <c r="K181" s="107"/>
      <c r="L181" s="107"/>
      <c r="M181" s="107"/>
      <c r="N181" s="107"/>
      <c r="O181" s="108"/>
      <c r="P181" s="107"/>
      <c r="Q181" s="65">
        <f>SUM(F181:P181)</f>
        <v>0</v>
      </c>
      <c r="R181" s="107"/>
      <c r="S181" s="107"/>
      <c r="T181" s="107"/>
      <c r="U181" s="107"/>
      <c r="V181" s="107"/>
      <c r="W181" s="107"/>
      <c r="X181" s="108"/>
      <c r="Y181" s="107"/>
      <c r="Z181" s="107"/>
      <c r="AA181" s="107"/>
      <c r="AB181" s="107"/>
      <c r="AC181" s="65">
        <f>SUM(R181:AB181)</f>
        <v>0</v>
      </c>
      <c r="AD181" s="107"/>
      <c r="AE181" s="108"/>
      <c r="AF181" s="107"/>
      <c r="AG181" s="107"/>
      <c r="AH181" s="107"/>
      <c r="AI181" s="107"/>
      <c r="AJ181" s="107"/>
      <c r="AK181" s="107"/>
      <c r="AL181" s="107"/>
      <c r="AM181" s="107"/>
      <c r="AN181" s="107"/>
      <c r="AO181" s="107"/>
      <c r="AP181" s="108"/>
      <c r="AQ181" s="65">
        <f>SUM(AD181:AP181)</f>
        <v>0</v>
      </c>
      <c r="AR181" s="107"/>
      <c r="AS181" s="107"/>
      <c r="AT181" s="107"/>
      <c r="AU181" s="107"/>
      <c r="AV181" s="107"/>
      <c r="AW181" s="107"/>
      <c r="AX181" s="107"/>
      <c r="AY181" s="107"/>
      <c r="AZ181" s="107"/>
      <c r="BA181" s="107"/>
      <c r="BB181" s="65">
        <f>SUM(AR181:BA181)</f>
        <v>0</v>
      </c>
      <c r="BC181" s="224">
        <f>Q181+AC181+AQ181+BB181</f>
        <v>0</v>
      </c>
      <c r="BD181" s="29">
        <f>BC181</f>
        <v>0</v>
      </c>
      <c r="BE181" s="82"/>
    </row>
    <row r="182" spans="1:58" x14ac:dyDescent="0.2">
      <c r="A182" s="429" t="s">
        <v>7</v>
      </c>
      <c r="B182" s="129"/>
      <c r="C182" s="125"/>
      <c r="D182" s="125"/>
      <c r="E182" s="130"/>
      <c r="F182" s="106"/>
      <c r="G182" s="107"/>
      <c r="H182" s="107"/>
      <c r="I182" s="107"/>
      <c r="J182" s="107"/>
      <c r="K182" s="107"/>
      <c r="L182" s="107"/>
      <c r="M182" s="107"/>
      <c r="N182" s="107"/>
      <c r="O182" s="108"/>
      <c r="P182" s="107"/>
      <c r="Q182" s="65">
        <f>SUM(F182:P182)</f>
        <v>0</v>
      </c>
      <c r="R182" s="107"/>
      <c r="S182" s="107"/>
      <c r="T182" s="107"/>
      <c r="U182" s="107"/>
      <c r="V182" s="107"/>
      <c r="W182" s="107"/>
      <c r="X182" s="108"/>
      <c r="Y182" s="107"/>
      <c r="Z182" s="107"/>
      <c r="AA182" s="107"/>
      <c r="AB182" s="107"/>
      <c r="AC182" s="65">
        <f>SUM(R182:AB182)</f>
        <v>0</v>
      </c>
      <c r="AD182" s="107"/>
      <c r="AE182" s="108"/>
      <c r="AF182" s="107"/>
      <c r="AG182" s="107"/>
      <c r="AH182" s="107"/>
      <c r="AI182" s="107"/>
      <c r="AJ182" s="107"/>
      <c r="AK182" s="107"/>
      <c r="AL182" s="107"/>
      <c r="AM182" s="107"/>
      <c r="AN182" s="107"/>
      <c r="AO182" s="107"/>
      <c r="AP182" s="108"/>
      <c r="AQ182" s="65">
        <f>SUM(AD182:AP182)</f>
        <v>0</v>
      </c>
      <c r="AR182" s="107"/>
      <c r="AS182" s="107"/>
      <c r="AT182" s="107"/>
      <c r="AU182" s="107"/>
      <c r="AV182" s="107"/>
      <c r="AW182" s="107"/>
      <c r="AX182" s="107"/>
      <c r="AY182" s="107"/>
      <c r="AZ182" s="107"/>
      <c r="BA182" s="107"/>
      <c r="BB182" s="65">
        <f>SUM(AR182:BA182)</f>
        <v>0</v>
      </c>
      <c r="BC182" s="229">
        <f>1600-BD191-BD192-BC192</f>
        <v>554</v>
      </c>
      <c r="BD182" s="29">
        <f>BC182</f>
        <v>554</v>
      </c>
      <c r="BE182" s="82"/>
    </row>
    <row r="183" spans="1:58" ht="15.75" thickBot="1" x14ac:dyDescent="0.3">
      <c r="A183" s="427" t="s">
        <v>51</v>
      </c>
      <c r="B183" s="156"/>
      <c r="C183" s="131"/>
      <c r="D183" s="131"/>
      <c r="E183" s="132"/>
      <c r="F183" s="121"/>
      <c r="G183" s="122"/>
      <c r="H183" s="122"/>
      <c r="I183" s="122"/>
      <c r="J183" s="122"/>
      <c r="K183" s="122"/>
      <c r="L183" s="122"/>
      <c r="M183" s="122"/>
      <c r="N183" s="122"/>
      <c r="O183" s="123"/>
      <c r="P183" s="122"/>
      <c r="Q183" s="66">
        <f>SUBTOTAL(9,Q179:Q182)</f>
        <v>0</v>
      </c>
      <c r="R183" s="122"/>
      <c r="S183" s="122"/>
      <c r="T183" s="122"/>
      <c r="U183" s="122"/>
      <c r="V183" s="122"/>
      <c r="W183" s="122"/>
      <c r="X183" s="123"/>
      <c r="Y183" s="122"/>
      <c r="Z183" s="122"/>
      <c r="AA183" s="122"/>
      <c r="AB183" s="122"/>
      <c r="AC183" s="66">
        <f>SUBTOTAL(9,AC179:AC182)</f>
        <v>0</v>
      </c>
      <c r="AD183" s="122"/>
      <c r="AE183" s="123"/>
      <c r="AF183" s="122"/>
      <c r="AG183" s="122"/>
      <c r="AH183" s="122"/>
      <c r="AI183" s="122"/>
      <c r="AJ183" s="122"/>
      <c r="AK183" s="122"/>
      <c r="AL183" s="122"/>
      <c r="AM183" s="122"/>
      <c r="AN183" s="122"/>
      <c r="AO183" s="122"/>
      <c r="AP183" s="123"/>
      <c r="AQ183" s="66">
        <f>SUBTOTAL(9,AQ179:AQ182)</f>
        <v>0</v>
      </c>
      <c r="AR183" s="122"/>
      <c r="AS183" s="122"/>
      <c r="AT183" s="122"/>
      <c r="AU183" s="122"/>
      <c r="AV183" s="122"/>
      <c r="AW183" s="122"/>
      <c r="AX183" s="122"/>
      <c r="AY183" s="122"/>
      <c r="AZ183" s="122"/>
      <c r="BA183" s="122"/>
      <c r="BB183" s="66">
        <f>SUBTOTAL(9,BB179:BB182)</f>
        <v>0</v>
      </c>
      <c r="BC183" s="230">
        <f>SUBTOTAL(9,BC179:BC182)</f>
        <v>554</v>
      </c>
      <c r="BD183" s="30"/>
      <c r="BE183" s="85"/>
      <c r="BF183"/>
    </row>
    <row r="184" spans="1:58" ht="13.5" thickTop="1" x14ac:dyDescent="0.2">
      <c r="A184" s="832" t="s">
        <v>274</v>
      </c>
      <c r="B184" s="833"/>
      <c r="C184" s="833"/>
      <c r="D184" s="833"/>
      <c r="E184" s="833"/>
      <c r="F184" s="384"/>
      <c r="G184" s="385"/>
      <c r="H184" s="385"/>
      <c r="I184" s="385"/>
      <c r="J184" s="385"/>
      <c r="K184" s="385"/>
      <c r="L184" s="385"/>
      <c r="M184" s="385"/>
      <c r="N184" s="385"/>
      <c r="O184" s="385"/>
      <c r="P184" s="385"/>
      <c r="Q184" s="445"/>
      <c r="R184" s="381"/>
      <c r="S184" s="381"/>
      <c r="T184" s="381"/>
      <c r="U184" s="381"/>
      <c r="V184" s="381"/>
      <c r="W184" s="381"/>
      <c r="X184" s="385"/>
      <c r="Y184" s="381"/>
      <c r="Z184" s="381"/>
      <c r="AA184" s="381"/>
      <c r="AB184" s="381"/>
      <c r="AC184" s="445"/>
      <c r="AD184" s="381"/>
      <c r="AE184" s="385"/>
      <c r="AF184" s="381"/>
      <c r="AG184" s="381"/>
      <c r="AH184" s="381"/>
      <c r="AI184" s="381"/>
      <c r="AJ184" s="381"/>
      <c r="AK184" s="381"/>
      <c r="AL184" s="381"/>
      <c r="AM184" s="381"/>
      <c r="AN184" s="381"/>
      <c r="AO184" s="381"/>
      <c r="AP184" s="385"/>
      <c r="AQ184" s="445"/>
      <c r="AR184" s="381"/>
      <c r="AS184" s="381"/>
      <c r="AT184" s="381"/>
      <c r="AU184" s="381"/>
      <c r="AV184" s="381"/>
      <c r="AW184" s="381"/>
      <c r="AX184" s="381"/>
      <c r="AY184" s="381"/>
      <c r="AZ184" s="381"/>
      <c r="BA184" s="381"/>
      <c r="BB184" s="445"/>
      <c r="BC184" s="382"/>
      <c r="BD184" s="448" t="s">
        <v>8</v>
      </c>
      <c r="BE184" s="83"/>
    </row>
    <row r="185" spans="1:58" x14ac:dyDescent="0.2">
      <c r="A185" s="134"/>
      <c r="B185" s="137"/>
      <c r="C185" s="125"/>
      <c r="D185" s="125"/>
      <c r="E185" s="130"/>
      <c r="F185" s="106"/>
      <c r="G185" s="107"/>
      <c r="H185" s="107"/>
      <c r="I185" s="107"/>
      <c r="J185" s="107"/>
      <c r="K185" s="107"/>
      <c r="L185" s="107"/>
      <c r="M185" s="107"/>
      <c r="N185" s="107"/>
      <c r="O185" s="108"/>
      <c r="P185" s="107"/>
      <c r="Q185" s="65">
        <f>SUM(F185:P185)</f>
        <v>0</v>
      </c>
      <c r="R185" s="107"/>
      <c r="S185" s="107"/>
      <c r="T185" s="107"/>
      <c r="U185" s="107"/>
      <c r="V185" s="107"/>
      <c r="W185" s="107"/>
      <c r="X185" s="108"/>
      <c r="Y185" s="107"/>
      <c r="Z185" s="107"/>
      <c r="AA185" s="107"/>
      <c r="AB185" s="107"/>
      <c r="AC185" s="65">
        <f>SUM(R185:AB185)</f>
        <v>0</v>
      </c>
      <c r="AD185" s="107"/>
      <c r="AE185" s="108"/>
      <c r="AF185" s="107"/>
      <c r="AG185" s="107"/>
      <c r="AH185" s="107"/>
      <c r="AI185" s="107"/>
      <c r="AJ185" s="107"/>
      <c r="AK185" s="107"/>
      <c r="AL185" s="107"/>
      <c r="AM185" s="107"/>
      <c r="AN185" s="107"/>
      <c r="AO185" s="107"/>
      <c r="AP185" s="108"/>
      <c r="AQ185" s="65">
        <f>SUM(AD185:AP185)</f>
        <v>0</v>
      </c>
      <c r="AR185" s="107"/>
      <c r="AS185" s="107"/>
      <c r="AT185" s="107"/>
      <c r="AU185" s="107"/>
      <c r="AV185" s="107"/>
      <c r="AW185" s="107"/>
      <c r="AX185" s="107"/>
      <c r="AY185" s="107"/>
      <c r="AZ185" s="107"/>
      <c r="BA185" s="107"/>
      <c r="BB185" s="65">
        <f>SUM(AR185:BA185)</f>
        <v>0</v>
      </c>
      <c r="BC185" s="228"/>
      <c r="BD185" s="29">
        <f>BC185</f>
        <v>0</v>
      </c>
      <c r="BE185" s="82"/>
      <c r="BF185" s="11"/>
    </row>
    <row r="186" spans="1:58" x14ac:dyDescent="0.2">
      <c r="A186" s="134"/>
      <c r="B186" s="137"/>
      <c r="C186" s="125"/>
      <c r="D186" s="125"/>
      <c r="E186" s="130"/>
      <c r="F186" s="106"/>
      <c r="G186" s="107"/>
      <c r="H186" s="107"/>
      <c r="I186" s="107"/>
      <c r="J186" s="107"/>
      <c r="K186" s="107"/>
      <c r="L186" s="107"/>
      <c r="M186" s="107"/>
      <c r="N186" s="107"/>
      <c r="O186" s="108"/>
      <c r="P186" s="107"/>
      <c r="Q186" s="65">
        <f>SUM(F186:P186)</f>
        <v>0</v>
      </c>
      <c r="R186" s="107"/>
      <c r="S186" s="107"/>
      <c r="T186" s="107"/>
      <c r="U186" s="107"/>
      <c r="V186" s="107"/>
      <c r="W186" s="107"/>
      <c r="X186" s="108"/>
      <c r="Y186" s="107"/>
      <c r="Z186" s="107"/>
      <c r="AA186" s="107"/>
      <c r="AB186" s="107"/>
      <c r="AC186" s="65">
        <f>SUM(R186:AB186)</f>
        <v>0</v>
      </c>
      <c r="AD186" s="107"/>
      <c r="AE186" s="108"/>
      <c r="AF186" s="107"/>
      <c r="AG186" s="107"/>
      <c r="AH186" s="107"/>
      <c r="AI186" s="107"/>
      <c r="AJ186" s="107"/>
      <c r="AK186" s="107"/>
      <c r="AL186" s="107"/>
      <c r="AM186" s="107"/>
      <c r="AN186" s="107"/>
      <c r="AO186" s="107"/>
      <c r="AP186" s="108"/>
      <c r="AQ186" s="65">
        <f>SUM(AD186:AP186)</f>
        <v>0</v>
      </c>
      <c r="AR186" s="107"/>
      <c r="AS186" s="107"/>
      <c r="AT186" s="107"/>
      <c r="AU186" s="107"/>
      <c r="AV186" s="107"/>
      <c r="AW186" s="107"/>
      <c r="AX186" s="107"/>
      <c r="AY186" s="107"/>
      <c r="AZ186" s="107"/>
      <c r="BA186" s="107"/>
      <c r="BB186" s="65">
        <f>SUM(AR186:BA186)</f>
        <v>0</v>
      </c>
      <c r="BC186" s="228"/>
      <c r="BD186" s="29">
        <f>BC186</f>
        <v>0</v>
      </c>
      <c r="BE186" s="82"/>
      <c r="BF186"/>
    </row>
    <row r="187" spans="1:58" ht="15" thickBot="1" x14ac:dyDescent="0.25">
      <c r="A187" s="427" t="s">
        <v>52</v>
      </c>
      <c r="B187" s="156"/>
      <c r="C187" s="131"/>
      <c r="D187" s="131"/>
      <c r="E187" s="132"/>
      <c r="F187" s="118"/>
      <c r="G187" s="119"/>
      <c r="H187" s="119"/>
      <c r="I187" s="119"/>
      <c r="J187" s="119"/>
      <c r="K187" s="119"/>
      <c r="L187" s="119"/>
      <c r="M187" s="119"/>
      <c r="N187" s="119"/>
      <c r="O187" s="111"/>
      <c r="P187" s="119"/>
      <c r="Q187" s="66"/>
      <c r="R187" s="119"/>
      <c r="S187" s="119"/>
      <c r="T187" s="119"/>
      <c r="U187" s="119"/>
      <c r="V187" s="119"/>
      <c r="W187" s="119"/>
      <c r="X187" s="111"/>
      <c r="Y187" s="119"/>
      <c r="Z187" s="119"/>
      <c r="AA187" s="119"/>
      <c r="AB187" s="119"/>
      <c r="AC187" s="66"/>
      <c r="AD187" s="119"/>
      <c r="AE187" s="111"/>
      <c r="AF187" s="119"/>
      <c r="AG187" s="119"/>
      <c r="AH187" s="119"/>
      <c r="AI187" s="119"/>
      <c r="AJ187" s="119"/>
      <c r="AK187" s="119"/>
      <c r="AL187" s="119"/>
      <c r="AM187" s="119"/>
      <c r="AN187" s="119"/>
      <c r="AO187" s="119"/>
      <c r="AP187" s="111"/>
      <c r="AQ187" s="66"/>
      <c r="AR187" s="119"/>
      <c r="AS187" s="119"/>
      <c r="AT187" s="119"/>
      <c r="AU187" s="119"/>
      <c r="AV187" s="119"/>
      <c r="AW187" s="119"/>
      <c r="AX187" s="119"/>
      <c r="AY187" s="119"/>
      <c r="AZ187" s="119"/>
      <c r="BA187" s="119"/>
      <c r="BB187" s="66"/>
      <c r="BC187" s="231"/>
      <c r="BD187" s="29">
        <f>BC187</f>
        <v>0</v>
      </c>
      <c r="BE187" s="82"/>
      <c r="BF187" s="11"/>
    </row>
    <row r="188" spans="1:58" ht="13.5" thickTop="1" x14ac:dyDescent="0.2">
      <c r="A188" s="832" t="s">
        <v>282</v>
      </c>
      <c r="B188" s="833"/>
      <c r="C188" s="833"/>
      <c r="D188" s="833"/>
      <c r="E188" s="834"/>
      <c r="F188" s="387"/>
      <c r="G188" s="388"/>
      <c r="H188" s="388"/>
      <c r="I188" s="388"/>
      <c r="J188" s="388"/>
      <c r="K188" s="388"/>
      <c r="L188" s="388"/>
      <c r="M188" s="388"/>
      <c r="N188" s="388"/>
      <c r="O188" s="388"/>
      <c r="P188" s="388"/>
      <c r="Q188" s="445"/>
      <c r="R188" s="381"/>
      <c r="S188" s="381"/>
      <c r="T188" s="381"/>
      <c r="U188" s="381"/>
      <c r="V188" s="381"/>
      <c r="W188" s="381"/>
      <c r="X188" s="388"/>
      <c r="Y188" s="381"/>
      <c r="Z188" s="381"/>
      <c r="AA188" s="381"/>
      <c r="AB188" s="381"/>
      <c r="AC188" s="445"/>
      <c r="AD188" s="381"/>
      <c r="AE188" s="388"/>
      <c r="AF188" s="381"/>
      <c r="AG188" s="381"/>
      <c r="AH188" s="381"/>
      <c r="AI188" s="381"/>
      <c r="AJ188" s="381"/>
      <c r="AK188" s="381"/>
      <c r="AL188" s="381"/>
      <c r="AM188" s="381"/>
      <c r="AN188" s="381"/>
      <c r="AO188" s="381"/>
      <c r="AP188" s="388"/>
      <c r="AQ188" s="445"/>
      <c r="AR188" s="381"/>
      <c r="AS188" s="381"/>
      <c r="AT188" s="381"/>
      <c r="AU188" s="381"/>
      <c r="AV188" s="381"/>
      <c r="AW188" s="381"/>
      <c r="AX188" s="381"/>
      <c r="AY188" s="381"/>
      <c r="AZ188" s="381"/>
      <c r="BA188" s="381"/>
      <c r="BB188" s="445"/>
      <c r="BC188" s="382"/>
      <c r="BD188" s="448" t="s">
        <v>8</v>
      </c>
      <c r="BE188" s="83"/>
    </row>
    <row r="189" spans="1:58" x14ac:dyDescent="0.2">
      <c r="A189" s="428" t="s">
        <v>11</v>
      </c>
      <c r="B189" s="134"/>
      <c r="C189" s="125"/>
      <c r="D189" s="125"/>
      <c r="E189" s="130"/>
      <c r="F189" s="106">
        <v>416</v>
      </c>
      <c r="G189" s="107"/>
      <c r="H189" s="107"/>
      <c r="I189" s="107"/>
      <c r="J189" s="107"/>
      <c r="K189" s="107"/>
      <c r="L189" s="107"/>
      <c r="M189" s="107"/>
      <c r="N189" s="107"/>
      <c r="O189" s="108"/>
      <c r="P189" s="107"/>
      <c r="Q189" s="65">
        <f>SUM(F189:P189)</f>
        <v>416</v>
      </c>
      <c r="R189" s="107"/>
      <c r="S189" s="107"/>
      <c r="T189" s="107"/>
      <c r="U189" s="107"/>
      <c r="V189" s="107"/>
      <c r="W189" s="107"/>
      <c r="X189" s="108"/>
      <c r="Y189" s="107"/>
      <c r="Z189" s="107"/>
      <c r="AA189" s="107"/>
      <c r="AB189" s="107"/>
      <c r="AC189" s="65">
        <f>SUM(R189:AB189)</f>
        <v>0</v>
      </c>
      <c r="AD189" s="107"/>
      <c r="AE189" s="108"/>
      <c r="AF189" s="107"/>
      <c r="AG189" s="107"/>
      <c r="AH189" s="107"/>
      <c r="AI189" s="107"/>
      <c r="AJ189" s="107"/>
      <c r="AK189" s="107"/>
      <c r="AL189" s="107"/>
      <c r="AM189" s="107"/>
      <c r="AN189" s="107"/>
      <c r="AO189" s="107"/>
      <c r="AP189" s="108"/>
      <c r="AQ189" s="65">
        <f>SUM(AD189:AP189)</f>
        <v>0</v>
      </c>
      <c r="AR189" s="107"/>
      <c r="AS189" s="107"/>
      <c r="AT189" s="107"/>
      <c r="AU189" s="107"/>
      <c r="AV189" s="107"/>
      <c r="AW189" s="107"/>
      <c r="AX189" s="107"/>
      <c r="AY189" s="107"/>
      <c r="AZ189" s="107"/>
      <c r="BA189" s="107"/>
      <c r="BB189" s="65">
        <f>SUM(AR189:BA189)</f>
        <v>0</v>
      </c>
      <c r="BC189" s="228"/>
      <c r="BD189" s="8">
        <f t="shared" ref="BD189:BD190" si="47">SUM(Q189+AC189+AQ189+BB189)</f>
        <v>416</v>
      </c>
      <c r="BE189" s="82">
        <f>'totaal BOL niv 4 4 jr'!E88</f>
        <v>400</v>
      </c>
      <c r="BF189" s="11"/>
    </row>
    <row r="190" spans="1:58" ht="15" thickBot="1" x14ac:dyDescent="0.25">
      <c r="A190" s="428" t="s">
        <v>39</v>
      </c>
      <c r="B190" s="335" t="s">
        <v>230</v>
      </c>
      <c r="C190" s="125"/>
      <c r="D190" s="125"/>
      <c r="E190" s="130"/>
      <c r="F190" s="106"/>
      <c r="G190" s="107"/>
      <c r="H190" s="107"/>
      <c r="I190" s="107"/>
      <c r="J190" s="107"/>
      <c r="K190" s="107"/>
      <c r="L190" s="107"/>
      <c r="M190" s="107"/>
      <c r="N190" s="107"/>
      <c r="O190" s="108"/>
      <c r="P190" s="107"/>
      <c r="Q190" s="65">
        <f>SUM(F190:P190)</f>
        <v>0</v>
      </c>
      <c r="R190" s="107"/>
      <c r="S190" s="107"/>
      <c r="T190" s="107"/>
      <c r="U190" s="107"/>
      <c r="V190" s="107"/>
      <c r="W190" s="107"/>
      <c r="X190" s="108"/>
      <c r="Y190" s="107"/>
      <c r="Z190" s="107"/>
      <c r="AA190" s="107"/>
      <c r="AB190" s="107"/>
      <c r="AC190" s="65">
        <f>SUM(R190:AB190)</f>
        <v>0</v>
      </c>
      <c r="AD190" s="107"/>
      <c r="AE190" s="108"/>
      <c r="AF190" s="107"/>
      <c r="AG190" s="107"/>
      <c r="AH190" s="107"/>
      <c r="AI190" s="107"/>
      <c r="AJ190" s="107"/>
      <c r="AK190" s="107"/>
      <c r="AL190" s="107"/>
      <c r="AM190" s="107"/>
      <c r="AN190" s="107"/>
      <c r="AO190" s="107"/>
      <c r="AP190" s="108"/>
      <c r="AQ190" s="65">
        <f>SUM(AD190:AP190)</f>
        <v>0</v>
      </c>
      <c r="AR190" s="107"/>
      <c r="AS190" s="107"/>
      <c r="AT190" s="107"/>
      <c r="AU190" s="107"/>
      <c r="AV190" s="107"/>
      <c r="AW190" s="107"/>
      <c r="AX190" s="107"/>
      <c r="AY190" s="107"/>
      <c r="AZ190" s="107"/>
      <c r="BA190" s="107"/>
      <c r="BB190" s="65">
        <f>SUM(AR190:BA190)</f>
        <v>0</v>
      </c>
      <c r="BC190" s="228"/>
      <c r="BD190" s="8">
        <f t="shared" si="47"/>
        <v>0</v>
      </c>
      <c r="BE190" s="82">
        <f>'totaal BOL niv 4 4 jr'!E89</f>
        <v>0</v>
      </c>
      <c r="BF190" s="11"/>
    </row>
    <row r="191" spans="1:58" ht="15.75" thickTop="1" thickBot="1" x14ac:dyDescent="0.25">
      <c r="A191" s="427" t="s">
        <v>53</v>
      </c>
      <c r="B191" s="159"/>
      <c r="C191" s="131"/>
      <c r="D191" s="131"/>
      <c r="E191" s="132"/>
      <c r="F191" s="118"/>
      <c r="G191" s="119"/>
      <c r="H191" s="119"/>
      <c r="I191" s="119"/>
      <c r="J191" s="119"/>
      <c r="K191" s="119"/>
      <c r="L191" s="119"/>
      <c r="M191" s="119"/>
      <c r="N191" s="119"/>
      <c r="O191" s="111"/>
      <c r="P191" s="119"/>
      <c r="Q191" s="66">
        <f>SUBTOTAL(9,Q189:Q190)</f>
        <v>416</v>
      </c>
      <c r="R191" s="119"/>
      <c r="S191" s="119"/>
      <c r="T191" s="119"/>
      <c r="U191" s="119"/>
      <c r="V191" s="119"/>
      <c r="W191" s="119"/>
      <c r="X191" s="111"/>
      <c r="Y191" s="119"/>
      <c r="Z191" s="119"/>
      <c r="AA191" s="119"/>
      <c r="AB191" s="119"/>
      <c r="AC191" s="66">
        <f>SUBTOTAL(9,AC189:AC190)</f>
        <v>0</v>
      </c>
      <c r="AD191" s="119"/>
      <c r="AE191" s="111"/>
      <c r="AF191" s="119"/>
      <c r="AG191" s="119"/>
      <c r="AH191" s="119"/>
      <c r="AI191" s="119"/>
      <c r="AJ191" s="119"/>
      <c r="AK191" s="119"/>
      <c r="AL191" s="119"/>
      <c r="AM191" s="119"/>
      <c r="AN191" s="119"/>
      <c r="AO191" s="119"/>
      <c r="AP191" s="111"/>
      <c r="AQ191" s="66">
        <f>SUBTOTAL(9,AQ189:AQ190)</f>
        <v>0</v>
      </c>
      <c r="AR191" s="119"/>
      <c r="AS191" s="119"/>
      <c r="AT191" s="119"/>
      <c r="AU191" s="119"/>
      <c r="AV191" s="119"/>
      <c r="AW191" s="119"/>
      <c r="AX191" s="119"/>
      <c r="AY191" s="119"/>
      <c r="AZ191" s="119"/>
      <c r="BA191" s="119"/>
      <c r="BB191" s="66">
        <f>SUBTOTAL(9,BB189:BB190)</f>
        <v>0</v>
      </c>
      <c r="BC191" s="231"/>
      <c r="BD191" s="28">
        <f>SUBTOTAL(9,BD189:BD190)</f>
        <v>416</v>
      </c>
      <c r="BE191" s="87"/>
      <c r="BF191" s="11"/>
    </row>
    <row r="192" spans="1:58" s="404" customFormat="1" ht="15.75" thickTop="1" thickBot="1" x14ac:dyDescent="0.25">
      <c r="A192" s="422" t="s">
        <v>99</v>
      </c>
      <c r="B192" s="422"/>
      <c r="C192" s="423"/>
      <c r="D192" s="423"/>
      <c r="E192" s="424"/>
      <c r="F192" s="425">
        <f t="shared" ref="F192:P192" si="48">SUM(F11:F181)</f>
        <v>630</v>
      </c>
      <c r="G192" s="425">
        <f t="shared" si="48"/>
        <v>0</v>
      </c>
      <c r="H192" s="425">
        <f t="shared" si="48"/>
        <v>0</v>
      </c>
      <c r="I192" s="425">
        <f t="shared" si="48"/>
        <v>0</v>
      </c>
      <c r="J192" s="425">
        <f t="shared" si="48"/>
        <v>0</v>
      </c>
      <c r="K192" s="425">
        <f t="shared" si="48"/>
        <v>0</v>
      </c>
      <c r="L192" s="425">
        <f t="shared" si="48"/>
        <v>0</v>
      </c>
      <c r="M192" s="425">
        <f t="shared" si="48"/>
        <v>0</v>
      </c>
      <c r="N192" s="425">
        <f t="shared" si="48"/>
        <v>0</v>
      </c>
      <c r="O192" s="426">
        <f t="shared" si="48"/>
        <v>0</v>
      </c>
      <c r="P192" s="425">
        <f t="shared" si="48"/>
        <v>0</v>
      </c>
      <c r="Q192" s="193">
        <f>SUBTOTAL(9,Q11:Q183)</f>
        <v>630</v>
      </c>
      <c r="R192" s="425">
        <f t="shared" ref="R192:AB192" si="49">SUM(R11:R181)</f>
        <v>0</v>
      </c>
      <c r="S192" s="425">
        <f t="shared" si="49"/>
        <v>0</v>
      </c>
      <c r="T192" s="425">
        <f t="shared" si="49"/>
        <v>0</v>
      </c>
      <c r="U192" s="425">
        <f t="shared" si="49"/>
        <v>0</v>
      </c>
      <c r="V192" s="425">
        <f t="shared" si="49"/>
        <v>0</v>
      </c>
      <c r="W192" s="425">
        <f t="shared" si="49"/>
        <v>0</v>
      </c>
      <c r="X192" s="426">
        <f t="shared" si="49"/>
        <v>0</v>
      </c>
      <c r="Y192" s="425">
        <f t="shared" si="49"/>
        <v>0</v>
      </c>
      <c r="Z192" s="425">
        <f t="shared" si="49"/>
        <v>0</v>
      </c>
      <c r="AA192" s="425">
        <f t="shared" si="49"/>
        <v>0</v>
      </c>
      <c r="AB192" s="425">
        <f t="shared" si="49"/>
        <v>0</v>
      </c>
      <c r="AC192" s="193">
        <f>SUBTOTAL(9,AC11:AC183)</f>
        <v>0</v>
      </c>
      <c r="AD192" s="425">
        <f t="shared" ref="AD192:AP192" si="50">SUM(AD11:AD181)</f>
        <v>0</v>
      </c>
      <c r="AE192" s="426">
        <f t="shared" si="50"/>
        <v>0</v>
      </c>
      <c r="AF192" s="425">
        <f t="shared" si="50"/>
        <v>0</v>
      </c>
      <c r="AG192" s="425">
        <f t="shared" si="50"/>
        <v>0</v>
      </c>
      <c r="AH192" s="425">
        <f t="shared" si="50"/>
        <v>0</v>
      </c>
      <c r="AI192" s="425">
        <f t="shared" si="50"/>
        <v>0</v>
      </c>
      <c r="AJ192" s="425">
        <f t="shared" si="50"/>
        <v>0</v>
      </c>
      <c r="AK192" s="425">
        <f t="shared" si="50"/>
        <v>0</v>
      </c>
      <c r="AL192" s="425">
        <f t="shared" si="50"/>
        <v>0</v>
      </c>
      <c r="AM192" s="425">
        <f t="shared" si="50"/>
        <v>0</v>
      </c>
      <c r="AN192" s="425">
        <f t="shared" si="50"/>
        <v>0</v>
      </c>
      <c r="AO192" s="425">
        <f t="shared" si="50"/>
        <v>0</v>
      </c>
      <c r="AP192" s="426">
        <f t="shared" si="50"/>
        <v>0</v>
      </c>
      <c r="AQ192" s="193">
        <f>SUBTOTAL(9,AQ11:AQ183)</f>
        <v>0</v>
      </c>
      <c r="AR192" s="425">
        <f t="shared" ref="AR192:BA192" si="51">SUM(AR11:AR181)</f>
        <v>0</v>
      </c>
      <c r="AS192" s="425">
        <f t="shared" si="51"/>
        <v>0</v>
      </c>
      <c r="AT192" s="425">
        <f t="shared" si="51"/>
        <v>0</v>
      </c>
      <c r="AU192" s="425">
        <f t="shared" si="51"/>
        <v>0</v>
      </c>
      <c r="AV192" s="425">
        <f t="shared" si="51"/>
        <v>0</v>
      </c>
      <c r="AW192" s="425">
        <f t="shared" si="51"/>
        <v>0</v>
      </c>
      <c r="AX192" s="425">
        <f t="shared" si="51"/>
        <v>0</v>
      </c>
      <c r="AY192" s="425">
        <f t="shared" si="51"/>
        <v>0</v>
      </c>
      <c r="AZ192" s="425">
        <f t="shared" si="51"/>
        <v>0</v>
      </c>
      <c r="BA192" s="425">
        <f t="shared" si="51"/>
        <v>0</v>
      </c>
      <c r="BB192" s="193">
        <f>SUBTOTAL(9,BB11:BB183)</f>
        <v>0</v>
      </c>
      <c r="BC192" s="232">
        <f>SUBTOTAL(9,BC10:BC181)</f>
        <v>0</v>
      </c>
      <c r="BD192" s="211">
        <f>SUBTOTAL(9,BD10:BD177)</f>
        <v>630</v>
      </c>
      <c r="BE192" s="243"/>
      <c r="BF192" s="417"/>
    </row>
    <row r="193" spans="1:58" ht="15.75" thickTop="1" thickBot="1" x14ac:dyDescent="0.25">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212"/>
      <c r="BD193" s="69"/>
      <c r="BE193" s="88"/>
      <c r="BF193" s="32"/>
    </row>
    <row r="194" spans="1:58" ht="13.5" thickTop="1" x14ac:dyDescent="0.2">
      <c r="A194" s="22" t="s">
        <v>100</v>
      </c>
      <c r="B194" s="22"/>
      <c r="C194" s="79" t="s">
        <v>101</v>
      </c>
      <c r="D194" s="23"/>
      <c r="E194" s="23"/>
      <c r="F194" s="70"/>
      <c r="G194" s="71"/>
      <c r="H194" s="71"/>
      <c r="I194" s="71"/>
      <c r="J194" s="71"/>
      <c r="K194" s="71"/>
      <c r="L194" s="71"/>
      <c r="M194" s="71"/>
      <c r="N194" s="71"/>
      <c r="O194" s="72"/>
      <c r="P194" s="71"/>
      <c r="Q194" s="67"/>
      <c r="R194" s="63"/>
      <c r="S194" s="63"/>
      <c r="T194" s="63"/>
      <c r="U194" s="63"/>
      <c r="V194" s="63"/>
      <c r="W194" s="63"/>
      <c r="X194" s="72"/>
      <c r="Y194" s="63"/>
      <c r="Z194" s="63"/>
      <c r="AA194" s="63"/>
      <c r="AB194" s="63"/>
      <c r="AC194" s="67"/>
      <c r="AD194" s="63"/>
      <c r="AE194" s="72"/>
      <c r="AF194" s="63"/>
      <c r="AG194" s="63"/>
      <c r="AH194" s="63"/>
      <c r="AI194" s="63"/>
      <c r="AJ194" s="63"/>
      <c r="AK194" s="63"/>
      <c r="AL194" s="63"/>
      <c r="AM194" s="63"/>
      <c r="AN194" s="63"/>
      <c r="AO194" s="63"/>
      <c r="AP194" s="72"/>
      <c r="AQ194" s="67"/>
      <c r="AR194" s="63"/>
      <c r="AS194" s="63"/>
      <c r="AT194" s="63"/>
      <c r="AU194" s="63"/>
      <c r="AV194" s="63"/>
      <c r="AW194" s="63"/>
      <c r="AX194" s="63"/>
      <c r="AY194" s="63"/>
      <c r="AZ194" s="63"/>
      <c r="BA194" s="63"/>
      <c r="BB194" s="67"/>
      <c r="BC194" s="222"/>
      <c r="BD194" s="9" t="s">
        <v>8</v>
      </c>
      <c r="BE194" s="83"/>
    </row>
    <row r="195" spans="1:58" x14ac:dyDescent="0.2">
      <c r="A195" s="81" t="s">
        <v>102</v>
      </c>
      <c r="B195" s="81"/>
      <c r="C195" s="78"/>
      <c r="D195" s="3"/>
      <c r="E195" s="7"/>
      <c r="F195" s="59"/>
      <c r="G195" s="60"/>
      <c r="H195" s="60"/>
      <c r="I195" s="60"/>
      <c r="J195" s="60"/>
      <c r="K195" s="60"/>
      <c r="L195" s="60"/>
      <c r="M195" s="60"/>
      <c r="N195" s="60"/>
      <c r="O195" s="61"/>
      <c r="P195" s="60"/>
      <c r="Q195" s="65"/>
      <c r="R195" s="60"/>
      <c r="S195" s="60"/>
      <c r="T195" s="60"/>
      <c r="U195" s="60"/>
      <c r="V195" s="60"/>
      <c r="W195" s="60"/>
      <c r="X195" s="61"/>
      <c r="Y195" s="60"/>
      <c r="Z195" s="60"/>
      <c r="AA195" s="60"/>
      <c r="AB195" s="60"/>
      <c r="AC195" s="65"/>
      <c r="AD195" s="60"/>
      <c r="AE195" s="61"/>
      <c r="AF195" s="60"/>
      <c r="AG195" s="60"/>
      <c r="AH195" s="60"/>
      <c r="AI195" s="60"/>
      <c r="AJ195" s="60"/>
      <c r="AK195" s="60"/>
      <c r="AL195" s="60"/>
      <c r="AM195" s="60"/>
      <c r="AN195" s="60"/>
      <c r="AO195" s="60"/>
      <c r="AP195" s="61"/>
      <c r="AQ195" s="65"/>
      <c r="AR195" s="60"/>
      <c r="AS195" s="60"/>
      <c r="AT195" s="60"/>
      <c r="AU195" s="60"/>
      <c r="AV195" s="60"/>
      <c r="AW195" s="60"/>
      <c r="AX195" s="60"/>
      <c r="AY195" s="60"/>
      <c r="AZ195" s="60"/>
      <c r="BA195" s="60"/>
      <c r="BB195" s="65"/>
      <c r="BC195" s="224"/>
      <c r="BD195" s="8"/>
      <c r="BE195" s="82"/>
      <c r="BF195" s="77">
        <f>C4</f>
        <v>0</v>
      </c>
    </row>
    <row r="196" spans="1:58" x14ac:dyDescent="0.2">
      <c r="A196" s="81" t="s">
        <v>103</v>
      </c>
      <c r="B196" s="81"/>
      <c r="C196" s="78"/>
      <c r="D196" s="3"/>
      <c r="E196" s="7"/>
      <c r="F196" s="59"/>
      <c r="G196" s="60"/>
      <c r="H196" s="60"/>
      <c r="I196" s="60"/>
      <c r="J196" s="60"/>
      <c r="K196" s="60"/>
      <c r="L196" s="60"/>
      <c r="M196" s="60"/>
      <c r="N196" s="60"/>
      <c r="O196" s="61"/>
      <c r="P196" s="60"/>
      <c r="Q196" s="65"/>
      <c r="R196" s="60"/>
      <c r="S196" s="60"/>
      <c r="T196" s="60"/>
      <c r="U196" s="60"/>
      <c r="V196" s="60"/>
      <c r="W196" s="60"/>
      <c r="X196" s="61"/>
      <c r="Y196" s="60"/>
      <c r="Z196" s="60"/>
      <c r="AA196" s="60"/>
      <c r="AB196" s="60"/>
      <c r="AC196" s="65"/>
      <c r="AD196" s="60"/>
      <c r="AE196" s="61"/>
      <c r="AF196" s="60"/>
      <c r="AG196" s="60"/>
      <c r="AH196" s="60"/>
      <c r="AI196" s="60"/>
      <c r="AJ196" s="60"/>
      <c r="AK196" s="60"/>
      <c r="AL196" s="60"/>
      <c r="AM196" s="60"/>
      <c r="AN196" s="60"/>
      <c r="AO196" s="60"/>
      <c r="AP196" s="61"/>
      <c r="AQ196" s="65"/>
      <c r="AR196" s="80"/>
      <c r="AS196" s="80"/>
      <c r="AT196" s="80"/>
      <c r="AU196" s="80"/>
      <c r="AV196" s="80"/>
      <c r="AW196" s="80"/>
      <c r="AX196" s="80"/>
      <c r="AY196" s="80"/>
      <c r="AZ196" s="80"/>
      <c r="BA196" s="80"/>
      <c r="BB196" s="65"/>
      <c r="BC196" s="224"/>
      <c r="BD196" s="8"/>
      <c r="BE196" s="82"/>
      <c r="BF196" s="77">
        <f>C4</f>
        <v>0</v>
      </c>
    </row>
    <row r="197" spans="1:58" x14ac:dyDescent="0.2">
      <c r="A197" s="6" t="s">
        <v>57</v>
      </c>
      <c r="B197" s="6"/>
      <c r="C197" s="3"/>
      <c r="D197" s="3"/>
      <c r="E197" s="7"/>
      <c r="F197" s="59"/>
      <c r="G197" s="60"/>
      <c r="H197" s="60"/>
      <c r="I197" s="60"/>
      <c r="J197" s="60"/>
      <c r="K197" s="60"/>
      <c r="L197" s="60"/>
      <c r="M197" s="60"/>
      <c r="N197" s="60"/>
      <c r="O197" s="61"/>
      <c r="P197" s="60"/>
      <c r="Q197" s="65"/>
      <c r="R197" s="60"/>
      <c r="S197" s="60"/>
      <c r="T197" s="60"/>
      <c r="U197" s="60"/>
      <c r="V197" s="60"/>
      <c r="W197" s="60"/>
      <c r="X197" s="61"/>
      <c r="Y197" s="60"/>
      <c r="Z197" s="60"/>
      <c r="AA197" s="60"/>
      <c r="AB197" s="60"/>
      <c r="AC197" s="65"/>
      <c r="AD197" s="60"/>
      <c r="AE197" s="61"/>
      <c r="AF197" s="60"/>
      <c r="AG197" s="60"/>
      <c r="AH197" s="60"/>
      <c r="AI197" s="60"/>
      <c r="AJ197" s="60"/>
      <c r="AK197" s="60"/>
      <c r="AL197" s="60"/>
      <c r="AM197" s="60"/>
      <c r="AN197" s="60"/>
      <c r="AO197" s="60"/>
      <c r="AP197" s="61"/>
      <c r="AQ197" s="65"/>
      <c r="AR197" s="60"/>
      <c r="AS197" s="60"/>
      <c r="AT197" s="60"/>
      <c r="AU197" s="60"/>
      <c r="AV197" s="60"/>
      <c r="AW197" s="60"/>
      <c r="AX197" s="60"/>
      <c r="AY197" s="60"/>
      <c r="AZ197" s="60"/>
      <c r="BA197" s="60"/>
      <c r="BB197" s="65"/>
      <c r="BC197" s="224"/>
      <c r="BD197" s="8"/>
      <c r="BE197" s="82"/>
      <c r="BF197" s="77">
        <f>C4</f>
        <v>0</v>
      </c>
    </row>
    <row r="198" spans="1:58" ht="15" thickBot="1" x14ac:dyDescent="0.25">
      <c r="A198" s="24"/>
      <c r="B198" s="24"/>
      <c r="C198" s="25"/>
      <c r="D198" s="25"/>
      <c r="E198" s="26"/>
      <c r="F198" s="73"/>
      <c r="G198" s="74"/>
      <c r="H198" s="74"/>
      <c r="I198" s="74"/>
      <c r="J198" s="74"/>
      <c r="K198" s="74"/>
      <c r="L198" s="74"/>
      <c r="M198" s="74"/>
      <c r="N198" s="74"/>
      <c r="O198" s="62"/>
      <c r="P198" s="74"/>
      <c r="Q198" s="66"/>
      <c r="R198" s="74"/>
      <c r="S198" s="74"/>
      <c r="T198" s="74"/>
      <c r="U198" s="74"/>
      <c r="V198" s="74"/>
      <c r="W198" s="74"/>
      <c r="X198" s="62"/>
      <c r="Y198" s="74"/>
      <c r="Z198" s="74"/>
      <c r="AA198" s="74"/>
      <c r="AB198" s="74"/>
      <c r="AC198" s="66"/>
      <c r="AD198" s="74"/>
      <c r="AE198" s="62"/>
      <c r="AF198" s="74"/>
      <c r="AG198" s="74"/>
      <c r="AH198" s="74"/>
      <c r="AI198" s="74"/>
      <c r="AJ198" s="74"/>
      <c r="AK198" s="74"/>
      <c r="AL198" s="74"/>
      <c r="AM198" s="74"/>
      <c r="AN198" s="74"/>
      <c r="AO198" s="74"/>
      <c r="AP198" s="62"/>
      <c r="AQ198" s="66"/>
      <c r="AR198" s="74"/>
      <c r="AS198" s="74"/>
      <c r="AT198" s="74"/>
      <c r="AU198" s="74"/>
      <c r="AV198" s="74"/>
      <c r="AW198" s="74"/>
      <c r="AX198" s="74"/>
      <c r="AY198" s="74"/>
      <c r="AZ198" s="74"/>
      <c r="BA198" s="74"/>
      <c r="BB198" s="66"/>
      <c r="BC198" s="233"/>
      <c r="BD198" s="27"/>
      <c r="BE198" s="89"/>
      <c r="BF198" s="11"/>
    </row>
    <row r="199" spans="1:58" ht="15" thickTop="1" x14ac:dyDescent="0.2"/>
    <row r="200" spans="1:58" x14ac:dyDescent="0.2">
      <c r="BF200" s="12"/>
    </row>
    <row r="201" spans="1:58" x14ac:dyDescent="0.2">
      <c r="A201" s="1"/>
      <c r="B201" s="1"/>
    </row>
    <row r="202" spans="1:58" x14ac:dyDescent="0.2">
      <c r="D202" s="75"/>
      <c r="E202" s="75"/>
      <c r="F202" s="76"/>
      <c r="G202" s="76"/>
      <c r="H202" s="76"/>
      <c r="I202" s="76"/>
    </row>
    <row r="203" spans="1:58" x14ac:dyDescent="0.2">
      <c r="A203" s="1"/>
      <c r="B203" s="1"/>
    </row>
    <row r="204" spans="1:58" x14ac:dyDescent="0.2">
      <c r="A204" s="1"/>
      <c r="B204" s="1"/>
    </row>
  </sheetData>
  <sheetProtection sheet="1" objects="1" scenarios="1" formatColumns="0" formatRows="0" insertRows="0"/>
  <autoFilter ref="BD8:BD190"/>
  <mergeCells count="76">
    <mergeCell ref="AN8:AP8"/>
    <mergeCell ref="AR8:AU8"/>
    <mergeCell ref="AV8:AY8"/>
    <mergeCell ref="AZ8:BA8"/>
    <mergeCell ref="A184:E184"/>
    <mergeCell ref="AD8:AH8"/>
    <mergeCell ref="AI8:AM8"/>
    <mergeCell ref="A188:E18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BF1:BF7"/>
    <mergeCell ref="AU1:AU7"/>
    <mergeCell ref="AV1:AV7"/>
    <mergeCell ref="AW1:AW7"/>
    <mergeCell ref="AX1:AX7"/>
    <mergeCell ref="AY1:AY7"/>
    <mergeCell ref="AZ1:AZ7"/>
    <mergeCell ref="BA1:BA7"/>
    <mergeCell ref="BB1:BB7"/>
    <mergeCell ref="BC1:BC7"/>
    <mergeCell ref="BD1:BD7"/>
    <mergeCell ref="BE1:BE7"/>
    <mergeCell ref="AT1:AT7"/>
    <mergeCell ref="AI1:AI7"/>
    <mergeCell ref="AJ1:AJ7"/>
    <mergeCell ref="AK1:AK7"/>
    <mergeCell ref="AL1:AL7"/>
    <mergeCell ref="AM1:AM7"/>
    <mergeCell ref="AN1:AN7"/>
    <mergeCell ref="AO1:AO7"/>
    <mergeCell ref="AP1:AP7"/>
    <mergeCell ref="AQ1:AQ7"/>
    <mergeCell ref="AR1:AR7"/>
    <mergeCell ref="AS1:AS7"/>
    <mergeCell ref="AH1:AH7"/>
    <mergeCell ref="W1:W7"/>
    <mergeCell ref="X1:X7"/>
    <mergeCell ref="Y1:Y7"/>
    <mergeCell ref="Z1:Z7"/>
    <mergeCell ref="AA1:AA7"/>
    <mergeCell ref="AB1:AB7"/>
    <mergeCell ref="AC1:AC7"/>
    <mergeCell ref="AD1:AD7"/>
    <mergeCell ref="AE1:AE7"/>
    <mergeCell ref="AF1:AF7"/>
    <mergeCell ref="AG1:AG7"/>
    <mergeCell ref="V1:V7"/>
    <mergeCell ref="K1:K7"/>
    <mergeCell ref="L1:L7"/>
    <mergeCell ref="M1:M7"/>
    <mergeCell ref="N1:N7"/>
    <mergeCell ref="O1:O7"/>
    <mergeCell ref="P1:P7"/>
    <mergeCell ref="J1:J7"/>
    <mergeCell ref="C2:E2"/>
    <mergeCell ref="C3:E3"/>
    <mergeCell ref="C4:E4"/>
    <mergeCell ref="C5:C9"/>
    <mergeCell ref="C1:E1"/>
    <mergeCell ref="F1:F7"/>
    <mergeCell ref="G1:G7"/>
    <mergeCell ref="H1:H7"/>
    <mergeCell ref="I1:I7"/>
  </mergeCells>
  <conditionalFormatting sqref="BD16">
    <cfRule type="cellIs" dxfId="227" priority="67" stopIfTrue="1" operator="lessThan">
      <formula>$BE$16</formula>
    </cfRule>
    <cfRule type="cellIs" dxfId="226" priority="68" stopIfTrue="1" operator="greaterThanOrEqual">
      <formula>$BE$16</formula>
    </cfRule>
  </conditionalFormatting>
  <conditionalFormatting sqref="BD23">
    <cfRule type="cellIs" dxfId="225" priority="65" stopIfTrue="1" operator="lessThan">
      <formula>$BE$23</formula>
    </cfRule>
    <cfRule type="cellIs" dxfId="224" priority="66" stopIfTrue="1" operator="greaterThanOrEqual">
      <formula>$BE$23</formula>
    </cfRule>
  </conditionalFormatting>
  <conditionalFormatting sqref="BD30">
    <cfRule type="cellIs" dxfId="223" priority="63" stopIfTrue="1" operator="lessThan">
      <formula>$BE$30</formula>
    </cfRule>
    <cfRule type="cellIs" dxfId="222" priority="64" stopIfTrue="1" operator="greaterThanOrEqual">
      <formula>$BE$30</formula>
    </cfRule>
  </conditionalFormatting>
  <conditionalFormatting sqref="BD37">
    <cfRule type="cellIs" dxfId="221" priority="61" stopIfTrue="1" operator="lessThan">
      <formula>$BE$37</formula>
    </cfRule>
    <cfRule type="cellIs" dxfId="220" priority="62" stopIfTrue="1" operator="greaterThanOrEqual">
      <formula>$BE$37</formula>
    </cfRule>
  </conditionalFormatting>
  <conditionalFormatting sqref="BD155">
    <cfRule type="cellIs" dxfId="219" priority="57" stopIfTrue="1" operator="lessThan">
      <formula>$BE$155</formula>
    </cfRule>
    <cfRule type="cellIs" dxfId="218" priority="58" stopIfTrue="1" operator="greaterThanOrEqual">
      <formula>$BE$155</formula>
    </cfRule>
  </conditionalFormatting>
  <conditionalFormatting sqref="BD156">
    <cfRule type="cellIs" dxfId="217" priority="53" stopIfTrue="1" operator="lessThan">
      <formula>$BE$156</formula>
    </cfRule>
    <cfRule type="cellIs" dxfId="216" priority="54" stopIfTrue="1" operator="greaterThanOrEqual">
      <formula>$BE$156</formula>
    </cfRule>
  </conditionalFormatting>
  <conditionalFormatting sqref="BD162">
    <cfRule type="cellIs" dxfId="215" priority="49" stopIfTrue="1" operator="lessThan">
      <formula>$BE$162</formula>
    </cfRule>
    <cfRule type="cellIs" dxfId="214" priority="50" stopIfTrue="1" operator="greaterThanOrEqual">
      <formula>$BE$162</formula>
    </cfRule>
  </conditionalFormatting>
  <conditionalFormatting sqref="BD173">
    <cfRule type="cellIs" dxfId="213" priority="47" stopIfTrue="1" operator="lessThan">
      <formula>$BE$173</formula>
    </cfRule>
    <cfRule type="cellIs" dxfId="212" priority="48" stopIfTrue="1" operator="greaterThanOrEqual">
      <formula>$BE$173</formula>
    </cfRule>
  </conditionalFormatting>
  <conditionalFormatting sqref="BD177">
    <cfRule type="cellIs" dxfId="211" priority="45" stopIfTrue="1" operator="lessThan">
      <formula>$BE$177</formula>
    </cfRule>
    <cfRule type="cellIs" dxfId="210" priority="46" stopIfTrue="1" operator="greaterThanOrEqual">
      <formula>$BE$177</formula>
    </cfRule>
  </conditionalFormatting>
  <conditionalFormatting sqref="BD189">
    <cfRule type="cellIs" dxfId="209" priority="43" stopIfTrue="1" operator="lessThan">
      <formula>$BE$189</formula>
    </cfRule>
    <cfRule type="cellIs" dxfId="208" priority="44" stopIfTrue="1" operator="greaterThanOrEqual">
      <formula>$BE$189</formula>
    </cfRule>
  </conditionalFormatting>
  <conditionalFormatting sqref="BD190">
    <cfRule type="cellIs" dxfId="207" priority="41" stopIfTrue="1" operator="lessThan">
      <formula>$BE$190</formula>
    </cfRule>
    <cfRule type="cellIs" dxfId="206" priority="42" stopIfTrue="1" operator="greaterThanOrEqual">
      <formula>$BE$190</formula>
    </cfRule>
  </conditionalFormatting>
  <conditionalFormatting sqref="BD166">
    <cfRule type="cellIs" dxfId="205" priority="35" stopIfTrue="1" operator="lessThan">
      <formula>$BE$166</formula>
    </cfRule>
    <cfRule type="cellIs" dxfId="204" priority="36" stopIfTrue="1" operator="greaterThanOrEqual">
      <formula>$BE$166</formula>
    </cfRule>
  </conditionalFormatting>
  <conditionalFormatting sqref="BD86">
    <cfRule type="cellIs" dxfId="203" priority="33" stopIfTrue="1" operator="lessThan">
      <formula>$BE$86</formula>
    </cfRule>
    <cfRule type="cellIs" dxfId="202" priority="34" stopIfTrue="1" operator="greaterThanOrEqual">
      <formula>$BE$86</formula>
    </cfRule>
  </conditionalFormatting>
  <conditionalFormatting sqref="BD93">
    <cfRule type="cellIs" dxfId="201" priority="31" stopIfTrue="1" operator="lessThan">
      <formula>$BE$93</formula>
    </cfRule>
    <cfRule type="cellIs" dxfId="200" priority="32" stopIfTrue="1" operator="greaterThanOrEqual">
      <formula>$BE$93</formula>
    </cfRule>
  </conditionalFormatting>
  <conditionalFormatting sqref="BD100">
    <cfRule type="cellIs" dxfId="199" priority="29" stopIfTrue="1" operator="lessThan">
      <formula>$BE$100</formula>
    </cfRule>
    <cfRule type="cellIs" dxfId="198" priority="30" stopIfTrue="1" operator="greaterThanOrEqual">
      <formula>$BE$100</formula>
    </cfRule>
  </conditionalFormatting>
  <conditionalFormatting sqref="BD107">
    <cfRule type="cellIs" dxfId="197" priority="27" stopIfTrue="1" operator="lessThan">
      <formula>$BE$107</formula>
    </cfRule>
    <cfRule type="cellIs" dxfId="196" priority="28" stopIfTrue="1" operator="greaterThanOrEqual">
      <formula>$BE$107</formula>
    </cfRule>
  </conditionalFormatting>
  <conditionalFormatting sqref="BD44">
    <cfRule type="cellIs" dxfId="195" priority="23" stopIfTrue="1" operator="lessThan">
      <formula>$BE$37</formula>
    </cfRule>
    <cfRule type="cellIs" dxfId="194" priority="24" stopIfTrue="1" operator="greaterThanOrEqual">
      <formula>$BE$37</formula>
    </cfRule>
  </conditionalFormatting>
  <conditionalFormatting sqref="BD51">
    <cfRule type="cellIs" dxfId="193" priority="21" stopIfTrue="1" operator="lessThan">
      <formula>$BE$37</formula>
    </cfRule>
    <cfRule type="cellIs" dxfId="192" priority="22" stopIfTrue="1" operator="greaterThanOrEqual">
      <formula>$BE$37</formula>
    </cfRule>
  </conditionalFormatting>
  <conditionalFormatting sqref="BD58">
    <cfRule type="cellIs" dxfId="191" priority="19" stopIfTrue="1" operator="lessThan">
      <formula>$BE$37</formula>
    </cfRule>
    <cfRule type="cellIs" dxfId="190" priority="20" stopIfTrue="1" operator="greaterThanOrEqual">
      <formula>$BE$37</formula>
    </cfRule>
  </conditionalFormatting>
  <conditionalFormatting sqref="BD65">
    <cfRule type="cellIs" dxfId="189" priority="17" stopIfTrue="1" operator="lessThan">
      <formula>$BE$37</formula>
    </cfRule>
    <cfRule type="cellIs" dxfId="188" priority="18" stopIfTrue="1" operator="greaterThanOrEqual">
      <formula>$BE$37</formula>
    </cfRule>
  </conditionalFormatting>
  <conditionalFormatting sqref="BD72">
    <cfRule type="cellIs" dxfId="187" priority="15" stopIfTrue="1" operator="lessThan">
      <formula>$BE$37</formula>
    </cfRule>
    <cfRule type="cellIs" dxfId="186" priority="16" stopIfTrue="1" operator="greaterThanOrEqual">
      <formula>$BE$37</formula>
    </cfRule>
  </conditionalFormatting>
  <conditionalFormatting sqref="BD79">
    <cfRule type="cellIs" dxfId="185" priority="13" stopIfTrue="1" operator="lessThan">
      <formula>$BE$37</formula>
    </cfRule>
    <cfRule type="cellIs" dxfId="184" priority="14" stopIfTrue="1" operator="greaterThanOrEqual">
      <formula>$BE$37</formula>
    </cfRule>
  </conditionalFormatting>
  <conditionalFormatting sqref="BD114">
    <cfRule type="cellIs" dxfId="183" priority="11" stopIfTrue="1" operator="lessThan">
      <formula>$BE$107</formula>
    </cfRule>
    <cfRule type="cellIs" dxfId="182" priority="12" stopIfTrue="1" operator="greaterThanOrEqual">
      <formula>$BE$107</formula>
    </cfRule>
  </conditionalFormatting>
  <conditionalFormatting sqref="BD121">
    <cfRule type="cellIs" dxfId="181" priority="9" stopIfTrue="1" operator="lessThan">
      <formula>$BE$107</formula>
    </cfRule>
    <cfRule type="cellIs" dxfId="180" priority="10" stopIfTrue="1" operator="greaterThanOrEqual">
      <formula>$BE$107</formula>
    </cfRule>
  </conditionalFormatting>
  <conditionalFormatting sqref="BD128">
    <cfRule type="cellIs" dxfId="179" priority="7" stopIfTrue="1" operator="lessThan">
      <formula>$BE$107</formula>
    </cfRule>
    <cfRule type="cellIs" dxfId="178" priority="8" stopIfTrue="1" operator="greaterThanOrEqual">
      <formula>$BE$107</formula>
    </cfRule>
  </conditionalFormatting>
  <conditionalFormatting sqref="BD135">
    <cfRule type="cellIs" dxfId="177" priority="5" stopIfTrue="1" operator="lessThan">
      <formula>$BE$107</formula>
    </cfRule>
    <cfRule type="cellIs" dxfId="176" priority="6" stopIfTrue="1" operator="greaterThanOrEqual">
      <formula>$BE$107</formula>
    </cfRule>
  </conditionalFormatting>
  <conditionalFormatting sqref="BD142">
    <cfRule type="cellIs" dxfId="175" priority="3" stopIfTrue="1" operator="lessThan">
      <formula>$BE$107</formula>
    </cfRule>
    <cfRule type="cellIs" dxfId="174" priority="4" stopIfTrue="1" operator="greaterThanOrEqual">
      <formula>$BE$107</formula>
    </cfRule>
  </conditionalFormatting>
  <conditionalFormatting sqref="BD149">
    <cfRule type="cellIs" dxfId="173" priority="1" stopIfTrue="1" operator="lessThan">
      <formula>$BE$107</formula>
    </cfRule>
    <cfRule type="cellIs" dxfId="172" priority="2" stopIfTrue="1" operator="greaterThanOrEqual">
      <formula>$BE$107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74"/>
  <sheetViews>
    <sheetView zoomScale="70" zoomScaleNormal="70" workbookViewId="0"/>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16" width="5.140625" style="64" customWidth="1"/>
    <col min="17" max="17" width="5.140625" style="196" customWidth="1"/>
    <col min="18" max="28" width="5.140625" style="64" customWidth="1"/>
    <col min="29" max="29" width="5.140625" style="196" customWidth="1"/>
    <col min="30" max="42" width="5.140625" style="64" customWidth="1"/>
    <col min="43" max="43" width="5.140625" style="196" customWidth="1"/>
    <col min="44" max="53" width="5.140625" style="64" customWidth="1"/>
    <col min="54" max="54" width="5.140625" style="196" customWidth="1"/>
    <col min="55" max="55" width="7.42578125" style="214" bestFit="1" customWidth="1"/>
    <col min="56" max="56" width="8.85546875" style="214" bestFit="1" customWidth="1"/>
    <col min="57" max="57" width="6" style="245" bestFit="1" customWidth="1"/>
    <col min="58" max="58" width="4.5703125" style="214" bestFit="1" customWidth="1"/>
  </cols>
  <sheetData>
    <row r="1" spans="1:58" s="404" customFormat="1" ht="16.5" customHeight="1" thickTop="1" thickBot="1" x14ac:dyDescent="0.3">
      <c r="A1" s="402" t="s">
        <v>58</v>
      </c>
      <c r="B1" s="403" t="s">
        <v>36</v>
      </c>
      <c r="C1" s="846">
        <f>'totaal BOL niv 4 4 jr'!C6</f>
        <v>97590</v>
      </c>
      <c r="D1" s="847"/>
      <c r="E1" s="848"/>
      <c r="F1" s="805">
        <v>35</v>
      </c>
      <c r="G1" s="802">
        <v>36</v>
      </c>
      <c r="H1" s="802">
        <v>37</v>
      </c>
      <c r="I1" s="802">
        <v>38</v>
      </c>
      <c r="J1" s="802">
        <v>39</v>
      </c>
      <c r="K1" s="802">
        <v>40</v>
      </c>
      <c r="L1" s="802">
        <v>41</v>
      </c>
      <c r="M1" s="802">
        <v>42</v>
      </c>
      <c r="N1" s="802">
        <v>43</v>
      </c>
      <c r="O1" s="817" t="s">
        <v>80</v>
      </c>
      <c r="P1" s="802">
        <v>45</v>
      </c>
      <c r="Q1" s="826" t="s">
        <v>45</v>
      </c>
      <c r="R1" s="802">
        <v>46</v>
      </c>
      <c r="S1" s="802">
        <v>47</v>
      </c>
      <c r="T1" s="802">
        <v>48</v>
      </c>
      <c r="U1" s="802">
        <v>49</v>
      </c>
      <c r="V1" s="802">
        <v>50</v>
      </c>
      <c r="W1" s="802">
        <v>51</v>
      </c>
      <c r="X1" s="817" t="s">
        <v>81</v>
      </c>
      <c r="Y1" s="802">
        <v>1</v>
      </c>
      <c r="Z1" s="802">
        <v>2</v>
      </c>
      <c r="AA1" s="802">
        <v>3</v>
      </c>
      <c r="AB1" s="802">
        <v>4</v>
      </c>
      <c r="AC1" s="826" t="s">
        <v>46</v>
      </c>
      <c r="AD1" s="802">
        <v>5</v>
      </c>
      <c r="AE1" s="817" t="s">
        <v>82</v>
      </c>
      <c r="AF1" s="802">
        <v>7</v>
      </c>
      <c r="AG1" s="802">
        <v>8</v>
      </c>
      <c r="AH1" s="802">
        <v>9</v>
      </c>
      <c r="AI1" s="802">
        <v>10</v>
      </c>
      <c r="AJ1" s="802">
        <v>11</v>
      </c>
      <c r="AK1" s="823" t="s">
        <v>83</v>
      </c>
      <c r="AL1" s="855" t="s">
        <v>84</v>
      </c>
      <c r="AM1" s="802">
        <v>14</v>
      </c>
      <c r="AN1" s="802">
        <v>15</v>
      </c>
      <c r="AO1" s="802">
        <v>16</v>
      </c>
      <c r="AP1" s="817" t="s">
        <v>85</v>
      </c>
      <c r="AQ1" s="826" t="s">
        <v>47</v>
      </c>
      <c r="AR1" s="802">
        <v>19</v>
      </c>
      <c r="AS1" s="855" t="s">
        <v>86</v>
      </c>
      <c r="AT1" s="802">
        <v>21</v>
      </c>
      <c r="AU1" s="802">
        <v>22</v>
      </c>
      <c r="AV1" s="802">
        <v>23</v>
      </c>
      <c r="AW1" s="802">
        <v>24</v>
      </c>
      <c r="AX1" s="802">
        <v>25</v>
      </c>
      <c r="AY1" s="802">
        <v>26</v>
      </c>
      <c r="AZ1" s="802">
        <v>27</v>
      </c>
      <c r="BA1" s="802">
        <v>28</v>
      </c>
      <c r="BB1" s="811" t="s">
        <v>48</v>
      </c>
      <c r="BC1" s="820" t="s">
        <v>55</v>
      </c>
      <c r="BD1" s="814" t="s">
        <v>54</v>
      </c>
      <c r="BE1" s="841" t="s">
        <v>125</v>
      </c>
      <c r="BF1" s="808" t="s">
        <v>127</v>
      </c>
    </row>
    <row r="2" spans="1:58" s="404" customFormat="1" ht="16.5" thickTop="1" thickBot="1" x14ac:dyDescent="0.3">
      <c r="A2" s="405" t="str">
        <f>'totaal BOL niv 4 4 jr'!C2</f>
        <v>MBO Den Bosch</v>
      </c>
      <c r="B2" s="406" t="s">
        <v>128</v>
      </c>
      <c r="C2" s="858"/>
      <c r="D2" s="859"/>
      <c r="E2" s="860"/>
      <c r="F2" s="806"/>
      <c r="G2" s="803"/>
      <c r="H2" s="803"/>
      <c r="I2" s="803"/>
      <c r="J2" s="803"/>
      <c r="K2" s="803"/>
      <c r="L2" s="803"/>
      <c r="M2" s="803"/>
      <c r="N2" s="803"/>
      <c r="O2" s="818"/>
      <c r="P2" s="803"/>
      <c r="Q2" s="827"/>
      <c r="R2" s="803"/>
      <c r="S2" s="803"/>
      <c r="T2" s="803"/>
      <c r="U2" s="803"/>
      <c r="V2" s="803"/>
      <c r="W2" s="803"/>
      <c r="X2" s="818"/>
      <c r="Y2" s="803"/>
      <c r="Z2" s="803"/>
      <c r="AA2" s="803"/>
      <c r="AB2" s="803"/>
      <c r="AC2" s="827"/>
      <c r="AD2" s="803"/>
      <c r="AE2" s="818"/>
      <c r="AF2" s="803"/>
      <c r="AG2" s="803"/>
      <c r="AH2" s="803"/>
      <c r="AI2" s="803"/>
      <c r="AJ2" s="803"/>
      <c r="AK2" s="824"/>
      <c r="AL2" s="856"/>
      <c r="AM2" s="803"/>
      <c r="AN2" s="803"/>
      <c r="AO2" s="803"/>
      <c r="AP2" s="818"/>
      <c r="AQ2" s="827"/>
      <c r="AR2" s="803"/>
      <c r="AS2" s="856"/>
      <c r="AT2" s="803"/>
      <c r="AU2" s="803"/>
      <c r="AV2" s="803"/>
      <c r="AW2" s="803"/>
      <c r="AX2" s="803"/>
      <c r="AY2" s="803"/>
      <c r="AZ2" s="803"/>
      <c r="BA2" s="803"/>
      <c r="BB2" s="812"/>
      <c r="BC2" s="821"/>
      <c r="BD2" s="815"/>
      <c r="BE2" s="842"/>
      <c r="BF2" s="809"/>
    </row>
    <row r="3" spans="1:58" s="404" customFormat="1" ht="16.5" thickTop="1" thickBot="1" x14ac:dyDescent="0.3">
      <c r="A3" s="405" t="str">
        <f>'totaal BOL niv 4 4 jr'!C4&amp;" niveau "&amp;'totaal BOL niv 4 4 jr'!C5</f>
        <v>BOL niveau 4</v>
      </c>
      <c r="B3" s="406" t="s">
        <v>129</v>
      </c>
      <c r="C3" s="861"/>
      <c r="D3" s="862"/>
      <c r="E3" s="863"/>
      <c r="F3" s="806"/>
      <c r="G3" s="803"/>
      <c r="H3" s="803"/>
      <c r="I3" s="803"/>
      <c r="J3" s="803"/>
      <c r="K3" s="803"/>
      <c r="L3" s="803"/>
      <c r="M3" s="803"/>
      <c r="N3" s="803"/>
      <c r="O3" s="818"/>
      <c r="P3" s="803"/>
      <c r="Q3" s="827"/>
      <c r="R3" s="803"/>
      <c r="S3" s="803"/>
      <c r="T3" s="803"/>
      <c r="U3" s="803"/>
      <c r="V3" s="803"/>
      <c r="W3" s="803"/>
      <c r="X3" s="818"/>
      <c r="Y3" s="803"/>
      <c r="Z3" s="803"/>
      <c r="AA3" s="803"/>
      <c r="AB3" s="803"/>
      <c r="AC3" s="827"/>
      <c r="AD3" s="803"/>
      <c r="AE3" s="818"/>
      <c r="AF3" s="803"/>
      <c r="AG3" s="803"/>
      <c r="AH3" s="803"/>
      <c r="AI3" s="803"/>
      <c r="AJ3" s="803"/>
      <c r="AK3" s="824"/>
      <c r="AL3" s="856"/>
      <c r="AM3" s="803"/>
      <c r="AN3" s="803"/>
      <c r="AO3" s="803"/>
      <c r="AP3" s="818"/>
      <c r="AQ3" s="827"/>
      <c r="AR3" s="803"/>
      <c r="AS3" s="856"/>
      <c r="AT3" s="803"/>
      <c r="AU3" s="803"/>
      <c r="AV3" s="803"/>
      <c r="AW3" s="803"/>
      <c r="AX3" s="803"/>
      <c r="AY3" s="803"/>
      <c r="AZ3" s="803"/>
      <c r="BA3" s="803"/>
      <c r="BB3" s="812"/>
      <c r="BC3" s="821"/>
      <c r="BD3" s="815"/>
      <c r="BE3" s="842"/>
      <c r="BF3" s="809"/>
    </row>
    <row r="4" spans="1:58" s="404" customFormat="1" ht="16.5" thickTop="1" thickBot="1" x14ac:dyDescent="0.3">
      <c r="A4" s="405" t="str">
        <f>'totaal BOL niv 4 4 jr'!C3</f>
        <v>Paraveterinair</v>
      </c>
      <c r="B4" s="406" t="s">
        <v>130</v>
      </c>
      <c r="C4" s="861"/>
      <c r="D4" s="862"/>
      <c r="E4" s="863"/>
      <c r="F4" s="806"/>
      <c r="G4" s="803"/>
      <c r="H4" s="803"/>
      <c r="I4" s="803"/>
      <c r="J4" s="803"/>
      <c r="K4" s="803"/>
      <c r="L4" s="803"/>
      <c r="M4" s="803"/>
      <c r="N4" s="803"/>
      <c r="O4" s="818"/>
      <c r="P4" s="803"/>
      <c r="Q4" s="827"/>
      <c r="R4" s="803"/>
      <c r="S4" s="803"/>
      <c r="T4" s="803"/>
      <c r="U4" s="803"/>
      <c r="V4" s="803"/>
      <c r="W4" s="803"/>
      <c r="X4" s="818"/>
      <c r="Y4" s="803"/>
      <c r="Z4" s="803"/>
      <c r="AA4" s="803"/>
      <c r="AB4" s="803"/>
      <c r="AC4" s="827"/>
      <c r="AD4" s="803"/>
      <c r="AE4" s="818"/>
      <c r="AF4" s="803"/>
      <c r="AG4" s="803"/>
      <c r="AH4" s="803"/>
      <c r="AI4" s="803"/>
      <c r="AJ4" s="803"/>
      <c r="AK4" s="824"/>
      <c r="AL4" s="856"/>
      <c r="AM4" s="803"/>
      <c r="AN4" s="803"/>
      <c r="AO4" s="803"/>
      <c r="AP4" s="818"/>
      <c r="AQ4" s="827"/>
      <c r="AR4" s="803"/>
      <c r="AS4" s="856"/>
      <c r="AT4" s="803"/>
      <c r="AU4" s="803"/>
      <c r="AV4" s="803"/>
      <c r="AW4" s="803"/>
      <c r="AX4" s="803"/>
      <c r="AY4" s="803"/>
      <c r="AZ4" s="803"/>
      <c r="BA4" s="803"/>
      <c r="BB4" s="812"/>
      <c r="BC4" s="821"/>
      <c r="BD4" s="815"/>
      <c r="BE4" s="842"/>
      <c r="BF4" s="809"/>
    </row>
    <row r="5" spans="1:58" s="404" customFormat="1" ht="15.75" customHeight="1" thickTop="1" x14ac:dyDescent="0.25">
      <c r="A5" s="405" t="str">
        <f>'totaal BOL niv 4 4 jr'!C10</f>
        <v>2015-2016</v>
      </c>
      <c r="B5" s="405"/>
      <c r="C5" s="838" t="s">
        <v>37</v>
      </c>
      <c r="D5" s="838" t="s">
        <v>38</v>
      </c>
      <c r="E5" s="838" t="s">
        <v>38</v>
      </c>
      <c r="F5" s="806"/>
      <c r="G5" s="803"/>
      <c r="H5" s="803"/>
      <c r="I5" s="803"/>
      <c r="J5" s="803"/>
      <c r="K5" s="803"/>
      <c r="L5" s="803"/>
      <c r="M5" s="803"/>
      <c r="N5" s="803"/>
      <c r="O5" s="818"/>
      <c r="P5" s="803"/>
      <c r="Q5" s="827"/>
      <c r="R5" s="803"/>
      <c r="S5" s="803"/>
      <c r="T5" s="803"/>
      <c r="U5" s="803"/>
      <c r="V5" s="803"/>
      <c r="W5" s="803"/>
      <c r="X5" s="818"/>
      <c r="Y5" s="803"/>
      <c r="Z5" s="803"/>
      <c r="AA5" s="803"/>
      <c r="AB5" s="803"/>
      <c r="AC5" s="827"/>
      <c r="AD5" s="803"/>
      <c r="AE5" s="818"/>
      <c r="AF5" s="803"/>
      <c r="AG5" s="803"/>
      <c r="AH5" s="803"/>
      <c r="AI5" s="803"/>
      <c r="AJ5" s="803"/>
      <c r="AK5" s="824"/>
      <c r="AL5" s="856"/>
      <c r="AM5" s="803"/>
      <c r="AN5" s="803"/>
      <c r="AO5" s="803"/>
      <c r="AP5" s="818"/>
      <c r="AQ5" s="827"/>
      <c r="AR5" s="803"/>
      <c r="AS5" s="856"/>
      <c r="AT5" s="803"/>
      <c r="AU5" s="803"/>
      <c r="AV5" s="803"/>
      <c r="AW5" s="803"/>
      <c r="AX5" s="803"/>
      <c r="AY5" s="803"/>
      <c r="AZ5" s="803"/>
      <c r="BA5" s="803"/>
      <c r="BB5" s="812"/>
      <c r="BC5" s="821"/>
      <c r="BD5" s="815"/>
      <c r="BE5" s="842"/>
      <c r="BF5" s="809"/>
    </row>
    <row r="6" spans="1:58" s="404" customFormat="1" ht="15.75" thickBot="1" x14ac:dyDescent="0.3">
      <c r="A6" s="406" t="str">
        <f>'totaal BOL niv 4 4 jr'!C7</f>
        <v>Dierenarstassistent Paraveterinair</v>
      </c>
      <c r="B6" s="406"/>
      <c r="C6" s="839"/>
      <c r="D6" s="839"/>
      <c r="E6" s="839"/>
      <c r="F6" s="806"/>
      <c r="G6" s="803"/>
      <c r="H6" s="803"/>
      <c r="I6" s="803"/>
      <c r="J6" s="803"/>
      <c r="K6" s="803"/>
      <c r="L6" s="803"/>
      <c r="M6" s="803"/>
      <c r="N6" s="803"/>
      <c r="O6" s="818"/>
      <c r="P6" s="803"/>
      <c r="Q6" s="827"/>
      <c r="R6" s="803"/>
      <c r="S6" s="803"/>
      <c r="T6" s="803"/>
      <c r="U6" s="803"/>
      <c r="V6" s="803"/>
      <c r="W6" s="803"/>
      <c r="X6" s="818"/>
      <c r="Y6" s="803"/>
      <c r="Z6" s="803"/>
      <c r="AA6" s="803"/>
      <c r="AB6" s="803"/>
      <c r="AC6" s="827"/>
      <c r="AD6" s="803"/>
      <c r="AE6" s="818"/>
      <c r="AF6" s="803"/>
      <c r="AG6" s="803"/>
      <c r="AH6" s="803"/>
      <c r="AI6" s="803"/>
      <c r="AJ6" s="803"/>
      <c r="AK6" s="824"/>
      <c r="AL6" s="856"/>
      <c r="AM6" s="803"/>
      <c r="AN6" s="803"/>
      <c r="AO6" s="803"/>
      <c r="AP6" s="818"/>
      <c r="AQ6" s="827"/>
      <c r="AR6" s="803"/>
      <c r="AS6" s="856"/>
      <c r="AT6" s="803"/>
      <c r="AU6" s="803"/>
      <c r="AV6" s="803"/>
      <c r="AW6" s="803"/>
      <c r="AX6" s="803"/>
      <c r="AY6" s="803"/>
      <c r="AZ6" s="803"/>
      <c r="BA6" s="803"/>
      <c r="BB6" s="812"/>
      <c r="BC6" s="821"/>
      <c r="BD6" s="815"/>
      <c r="BE6" s="842"/>
      <c r="BF6" s="809"/>
    </row>
    <row r="7" spans="1:58" s="404" customFormat="1" ht="14.45" customHeight="1" thickTop="1" thickBot="1" x14ac:dyDescent="0.25">
      <c r="A7" s="407"/>
      <c r="B7" s="408" t="s">
        <v>117</v>
      </c>
      <c r="C7" s="839"/>
      <c r="D7" s="839"/>
      <c r="E7" s="839"/>
      <c r="F7" s="807"/>
      <c r="G7" s="804"/>
      <c r="H7" s="804"/>
      <c r="I7" s="804"/>
      <c r="J7" s="804"/>
      <c r="K7" s="804"/>
      <c r="L7" s="804"/>
      <c r="M7" s="804"/>
      <c r="N7" s="804"/>
      <c r="O7" s="819"/>
      <c r="P7" s="804"/>
      <c r="Q7" s="828"/>
      <c r="R7" s="804"/>
      <c r="S7" s="804"/>
      <c r="T7" s="804"/>
      <c r="U7" s="804"/>
      <c r="V7" s="804"/>
      <c r="W7" s="804"/>
      <c r="X7" s="819"/>
      <c r="Y7" s="804"/>
      <c r="Z7" s="804"/>
      <c r="AA7" s="804"/>
      <c r="AB7" s="804"/>
      <c r="AC7" s="828"/>
      <c r="AD7" s="804"/>
      <c r="AE7" s="819"/>
      <c r="AF7" s="804"/>
      <c r="AG7" s="804"/>
      <c r="AH7" s="804"/>
      <c r="AI7" s="804"/>
      <c r="AJ7" s="804"/>
      <c r="AK7" s="825"/>
      <c r="AL7" s="857"/>
      <c r="AM7" s="804"/>
      <c r="AN7" s="804"/>
      <c r="AO7" s="804"/>
      <c r="AP7" s="819"/>
      <c r="AQ7" s="828"/>
      <c r="AR7" s="804"/>
      <c r="AS7" s="857"/>
      <c r="AT7" s="804"/>
      <c r="AU7" s="804"/>
      <c r="AV7" s="804"/>
      <c r="AW7" s="804"/>
      <c r="AX7" s="804"/>
      <c r="AY7" s="804"/>
      <c r="AZ7" s="804"/>
      <c r="BA7" s="804"/>
      <c r="BB7" s="813"/>
      <c r="BC7" s="822"/>
      <c r="BD7" s="816"/>
      <c r="BE7" s="843"/>
      <c r="BF7" s="810"/>
    </row>
    <row r="8" spans="1:58" s="404" customFormat="1" ht="15" customHeight="1" thickTop="1" thickBot="1" x14ac:dyDescent="0.25">
      <c r="A8" s="836" t="s">
        <v>231</v>
      </c>
      <c r="B8" s="844" t="s">
        <v>162</v>
      </c>
      <c r="C8" s="839"/>
      <c r="D8" s="839"/>
      <c r="E8" s="839"/>
      <c r="F8" s="835" t="s">
        <v>87</v>
      </c>
      <c r="G8" s="831"/>
      <c r="H8" s="829" t="s">
        <v>88</v>
      </c>
      <c r="I8" s="830"/>
      <c r="J8" s="830"/>
      <c r="K8" s="831"/>
      <c r="L8" s="829" t="s">
        <v>89</v>
      </c>
      <c r="M8" s="830"/>
      <c r="N8" s="830"/>
      <c r="O8" s="831"/>
      <c r="P8" s="409"/>
      <c r="Q8" s="190"/>
      <c r="R8" s="829" t="s">
        <v>90</v>
      </c>
      <c r="S8" s="830"/>
      <c r="T8" s="830"/>
      <c r="U8" s="831"/>
      <c r="V8" s="829" t="s">
        <v>91</v>
      </c>
      <c r="W8" s="830"/>
      <c r="X8" s="831"/>
      <c r="Y8" s="829" t="s">
        <v>92</v>
      </c>
      <c r="Z8" s="830"/>
      <c r="AA8" s="830"/>
      <c r="AB8" s="831"/>
      <c r="AC8" s="190"/>
      <c r="AD8" s="829" t="s">
        <v>93</v>
      </c>
      <c r="AE8" s="830"/>
      <c r="AF8" s="830"/>
      <c r="AG8" s="830"/>
      <c r="AH8" s="831"/>
      <c r="AI8" s="829" t="s">
        <v>94</v>
      </c>
      <c r="AJ8" s="830"/>
      <c r="AK8" s="830"/>
      <c r="AL8" s="830"/>
      <c r="AM8" s="831"/>
      <c r="AN8" s="829" t="s">
        <v>96</v>
      </c>
      <c r="AO8" s="830"/>
      <c r="AP8" s="831"/>
      <c r="AQ8" s="190"/>
      <c r="AR8" s="829" t="s">
        <v>95</v>
      </c>
      <c r="AS8" s="830"/>
      <c r="AT8" s="830"/>
      <c r="AU8" s="831"/>
      <c r="AV8" s="829" t="s">
        <v>97</v>
      </c>
      <c r="AW8" s="830"/>
      <c r="AX8" s="830"/>
      <c r="AY8" s="831"/>
      <c r="AZ8" s="829" t="s">
        <v>98</v>
      </c>
      <c r="BA8" s="831"/>
      <c r="BB8" s="197"/>
      <c r="BC8" s="215"/>
      <c r="BD8" s="199" t="s">
        <v>8</v>
      </c>
      <c r="BE8" s="234"/>
      <c r="BF8" s="214"/>
    </row>
    <row r="9" spans="1:58" s="404" customFormat="1" ht="21" customHeight="1" thickTop="1" thickBot="1" x14ac:dyDescent="0.25">
      <c r="A9" s="837"/>
      <c r="B9" s="845"/>
      <c r="C9" s="840"/>
      <c r="D9" s="840"/>
      <c r="E9" s="840"/>
      <c r="F9" s="410">
        <v>1</v>
      </c>
      <c r="G9" s="411">
        <v>2</v>
      </c>
      <c r="H9" s="411">
        <v>3</v>
      </c>
      <c r="I9" s="411">
        <v>4</v>
      </c>
      <c r="J9" s="411">
        <v>5</v>
      </c>
      <c r="K9" s="411">
        <v>6</v>
      </c>
      <c r="L9" s="411">
        <v>7</v>
      </c>
      <c r="M9" s="411">
        <v>8</v>
      </c>
      <c r="N9" s="411">
        <v>9</v>
      </c>
      <c r="O9" s="412"/>
      <c r="P9" s="411">
        <v>10</v>
      </c>
      <c r="Q9" s="191"/>
      <c r="R9" s="411">
        <v>1</v>
      </c>
      <c r="S9" s="411">
        <v>2</v>
      </c>
      <c r="T9" s="411">
        <v>3</v>
      </c>
      <c r="U9" s="411">
        <v>4</v>
      </c>
      <c r="V9" s="411">
        <v>5</v>
      </c>
      <c r="W9" s="411">
        <v>6</v>
      </c>
      <c r="X9" s="412"/>
      <c r="Y9" s="411">
        <v>7</v>
      </c>
      <c r="Z9" s="411">
        <v>8</v>
      </c>
      <c r="AA9" s="411">
        <v>9</v>
      </c>
      <c r="AB9" s="411">
        <v>10</v>
      </c>
      <c r="AC9" s="191"/>
      <c r="AD9" s="411">
        <v>1</v>
      </c>
      <c r="AE9" s="412"/>
      <c r="AF9" s="411">
        <v>2</v>
      </c>
      <c r="AG9" s="411">
        <v>3</v>
      </c>
      <c r="AH9" s="411">
        <v>4</v>
      </c>
      <c r="AI9" s="411">
        <v>5</v>
      </c>
      <c r="AJ9" s="411">
        <v>6</v>
      </c>
      <c r="AK9" s="411">
        <v>7</v>
      </c>
      <c r="AL9" s="411">
        <v>8</v>
      </c>
      <c r="AM9" s="411">
        <v>9</v>
      </c>
      <c r="AN9" s="411">
        <v>10</v>
      </c>
      <c r="AO9" s="411">
        <v>11</v>
      </c>
      <c r="AP9" s="412"/>
      <c r="AQ9" s="191"/>
      <c r="AR9" s="411">
        <v>1</v>
      </c>
      <c r="AS9" s="411">
        <v>2</v>
      </c>
      <c r="AT9" s="411">
        <v>3</v>
      </c>
      <c r="AU9" s="411">
        <v>4</v>
      </c>
      <c r="AV9" s="411">
        <v>5</v>
      </c>
      <c r="AW9" s="411">
        <v>6</v>
      </c>
      <c r="AX9" s="411">
        <v>7</v>
      </c>
      <c r="AY9" s="411">
        <v>8</v>
      </c>
      <c r="AZ9" s="411">
        <v>9</v>
      </c>
      <c r="BA9" s="411">
        <v>10</v>
      </c>
      <c r="BB9" s="198"/>
      <c r="BC9" s="216"/>
      <c r="BD9" s="200" t="s">
        <v>8</v>
      </c>
      <c r="BE9" s="234"/>
      <c r="BF9" s="214"/>
    </row>
    <row r="10" spans="1:58" s="145" customFormat="1" ht="15" thickTop="1" x14ac:dyDescent="0.2">
      <c r="A10" s="438" t="str">
        <f>'totaal BOL niv 4 4 jr'!B19</f>
        <v>1aVerzorgen</v>
      </c>
      <c r="B10" s="144"/>
      <c r="C10" s="396"/>
      <c r="D10" s="396"/>
      <c r="E10" s="397"/>
      <c r="F10" s="398"/>
      <c r="G10" s="399"/>
      <c r="H10" s="399"/>
      <c r="I10" s="399"/>
      <c r="J10" s="399"/>
      <c r="K10" s="399"/>
      <c r="L10" s="399"/>
      <c r="M10" s="399"/>
      <c r="N10" s="399"/>
      <c r="O10" s="399"/>
      <c r="P10" s="399"/>
      <c r="Q10" s="413"/>
      <c r="R10" s="399"/>
      <c r="S10" s="399"/>
      <c r="T10" s="399"/>
      <c r="U10" s="399"/>
      <c r="V10" s="399"/>
      <c r="W10" s="399"/>
      <c r="X10" s="399"/>
      <c r="Y10" s="399"/>
      <c r="Z10" s="399"/>
      <c r="AA10" s="399"/>
      <c r="AB10" s="399"/>
      <c r="AC10" s="413"/>
      <c r="AD10" s="399"/>
      <c r="AE10" s="399"/>
      <c r="AF10" s="399"/>
      <c r="AG10" s="399"/>
      <c r="AH10" s="399"/>
      <c r="AI10" s="399"/>
      <c r="AJ10" s="399"/>
      <c r="AK10" s="399"/>
      <c r="AL10" s="399"/>
      <c r="AM10" s="399"/>
      <c r="AN10" s="399"/>
      <c r="AO10" s="399"/>
      <c r="AP10" s="399"/>
      <c r="AQ10" s="413"/>
      <c r="AR10" s="399"/>
      <c r="AS10" s="399"/>
      <c r="AT10" s="399"/>
      <c r="AU10" s="399"/>
      <c r="AV10" s="399"/>
      <c r="AW10" s="399"/>
      <c r="AX10" s="399"/>
      <c r="AY10" s="399"/>
      <c r="AZ10" s="399"/>
      <c r="BA10" s="399"/>
      <c r="BB10" s="416"/>
      <c r="BC10" s="400"/>
      <c r="BD10" s="401" t="s">
        <v>8</v>
      </c>
      <c r="BE10" s="235"/>
      <c r="BF10" s="214"/>
    </row>
    <row r="11" spans="1:58" s="147" customFormat="1" x14ac:dyDescent="0.2">
      <c r="A11" s="124"/>
      <c r="B11" s="124"/>
      <c r="C11" s="125"/>
      <c r="D11" s="125"/>
      <c r="E11" s="126"/>
      <c r="F11" s="106"/>
      <c r="G11" s="107"/>
      <c r="H11" s="107"/>
      <c r="I11" s="107"/>
      <c r="J11" s="107"/>
      <c r="K11" s="107"/>
      <c r="L11" s="107"/>
      <c r="M11" s="107"/>
      <c r="N11" s="107"/>
      <c r="O11" s="108"/>
      <c r="P11" s="107"/>
      <c r="Q11" s="192">
        <f>SUM(F11:P11)</f>
        <v>0</v>
      </c>
      <c r="R11" s="107"/>
      <c r="S11" s="107"/>
      <c r="T11" s="107"/>
      <c r="U11" s="107"/>
      <c r="V11" s="107"/>
      <c r="W11" s="107"/>
      <c r="X11" s="108"/>
      <c r="Y11" s="107"/>
      <c r="Z11" s="107"/>
      <c r="AA11" s="107"/>
      <c r="AB11" s="107"/>
      <c r="AC11" s="192">
        <f>SUM(R11:AB11)</f>
        <v>0</v>
      </c>
      <c r="AD11" s="107"/>
      <c r="AE11" s="108"/>
      <c r="AF11" s="107"/>
      <c r="AG11" s="107"/>
      <c r="AH11" s="107"/>
      <c r="AI11" s="107"/>
      <c r="AJ11" s="107"/>
      <c r="AK11" s="107"/>
      <c r="AL11" s="107"/>
      <c r="AM11" s="107"/>
      <c r="AN11" s="107"/>
      <c r="AO11" s="107"/>
      <c r="AP11" s="108"/>
      <c r="AQ11" s="192">
        <f>SUM(AD11:AP11)</f>
        <v>0</v>
      </c>
      <c r="AR11" s="107"/>
      <c r="AS11" s="107"/>
      <c r="AT11" s="107"/>
      <c r="AU11" s="107"/>
      <c r="AV11" s="107"/>
      <c r="AW11" s="107"/>
      <c r="AX11" s="107"/>
      <c r="AY11" s="107"/>
      <c r="AZ11" s="107"/>
      <c r="BA11" s="107"/>
      <c r="BB11" s="192">
        <f>SUM(AR11:BA11)</f>
        <v>0</v>
      </c>
      <c r="BC11" s="217"/>
      <c r="BD11" s="201">
        <f>SUM(Q11+AC11+AQ11+BB11)</f>
        <v>0</v>
      </c>
      <c r="BE11" s="234"/>
      <c r="BF11" s="417"/>
    </row>
    <row r="12" spans="1:58" s="13" customFormat="1" x14ac:dyDescent="0.2">
      <c r="A12" s="124"/>
      <c r="B12" s="124"/>
      <c r="C12" s="125"/>
      <c r="D12" s="125"/>
      <c r="E12" s="126"/>
      <c r="F12" s="106"/>
      <c r="G12" s="107"/>
      <c r="H12" s="107"/>
      <c r="I12" s="107"/>
      <c r="J12" s="107"/>
      <c r="K12" s="107"/>
      <c r="L12" s="107"/>
      <c r="M12" s="107"/>
      <c r="N12" s="107"/>
      <c r="O12" s="108"/>
      <c r="P12" s="107"/>
      <c r="Q12" s="192">
        <f t="shared" ref="Q12:Q15" si="0">SUM(F12:P12)</f>
        <v>0</v>
      </c>
      <c r="R12" s="107"/>
      <c r="S12" s="107"/>
      <c r="T12" s="107"/>
      <c r="U12" s="107"/>
      <c r="V12" s="107"/>
      <c r="W12" s="107"/>
      <c r="X12" s="108"/>
      <c r="Y12" s="107"/>
      <c r="Z12" s="107"/>
      <c r="AA12" s="107"/>
      <c r="AB12" s="107"/>
      <c r="AC12" s="192">
        <f t="shared" ref="AC12:AC15" si="1">SUM(R12:AB12)</f>
        <v>0</v>
      </c>
      <c r="AD12" s="107"/>
      <c r="AE12" s="108"/>
      <c r="AF12" s="107"/>
      <c r="AG12" s="107"/>
      <c r="AH12" s="107"/>
      <c r="AI12" s="107"/>
      <c r="AJ12" s="107"/>
      <c r="AK12" s="107"/>
      <c r="AL12" s="107"/>
      <c r="AM12" s="107"/>
      <c r="AN12" s="107"/>
      <c r="AO12" s="107"/>
      <c r="AP12" s="108"/>
      <c r="AQ12" s="192">
        <f t="shared" ref="AQ12:AQ15" si="2">SUM(AD12:AP12)</f>
        <v>0</v>
      </c>
      <c r="AR12" s="107"/>
      <c r="AS12" s="107"/>
      <c r="AT12" s="107"/>
      <c r="AU12" s="107"/>
      <c r="AV12" s="107"/>
      <c r="AW12" s="107"/>
      <c r="AX12" s="107"/>
      <c r="AY12" s="107"/>
      <c r="AZ12" s="107"/>
      <c r="BA12" s="107"/>
      <c r="BB12" s="192">
        <f t="shared" ref="BB12:BB15" si="3">SUM(AR12:BA12)</f>
        <v>0</v>
      </c>
      <c r="BC12" s="217"/>
      <c r="BD12" s="201">
        <f t="shared" ref="BD12:BD15" si="4">SUM(Q12+AC12+AQ12+BB12)</f>
        <v>0</v>
      </c>
      <c r="BE12" s="234"/>
      <c r="BF12" s="417"/>
    </row>
    <row r="13" spans="1:58" s="13" customFormat="1" x14ac:dyDescent="0.2">
      <c r="A13" s="124"/>
      <c r="B13" s="124"/>
      <c r="C13" s="125"/>
      <c r="D13" s="125"/>
      <c r="E13" s="126"/>
      <c r="F13" s="106"/>
      <c r="G13" s="107"/>
      <c r="H13" s="107"/>
      <c r="I13" s="107"/>
      <c r="J13" s="107"/>
      <c r="K13" s="107"/>
      <c r="L13" s="107"/>
      <c r="M13" s="107"/>
      <c r="N13" s="107"/>
      <c r="O13" s="108"/>
      <c r="P13" s="107"/>
      <c r="Q13" s="192">
        <f t="shared" si="0"/>
        <v>0</v>
      </c>
      <c r="R13" s="107"/>
      <c r="S13" s="107"/>
      <c r="T13" s="107"/>
      <c r="U13" s="107"/>
      <c r="V13" s="107"/>
      <c r="W13" s="107"/>
      <c r="X13" s="108"/>
      <c r="Y13" s="107"/>
      <c r="Z13" s="107"/>
      <c r="AA13" s="107"/>
      <c r="AB13" s="107"/>
      <c r="AC13" s="192">
        <f t="shared" si="1"/>
        <v>0</v>
      </c>
      <c r="AD13" s="107"/>
      <c r="AE13" s="108"/>
      <c r="AF13" s="107"/>
      <c r="AG13" s="107"/>
      <c r="AH13" s="107"/>
      <c r="AI13" s="107"/>
      <c r="AJ13" s="107"/>
      <c r="AK13" s="107"/>
      <c r="AL13" s="107"/>
      <c r="AM13" s="107"/>
      <c r="AN13" s="107"/>
      <c r="AO13" s="107"/>
      <c r="AP13" s="108"/>
      <c r="AQ13" s="192">
        <f t="shared" si="2"/>
        <v>0</v>
      </c>
      <c r="AR13" s="107"/>
      <c r="AS13" s="107"/>
      <c r="AT13" s="107"/>
      <c r="AU13" s="107"/>
      <c r="AV13" s="107"/>
      <c r="AW13" s="107"/>
      <c r="AX13" s="107"/>
      <c r="AY13" s="107"/>
      <c r="AZ13" s="107"/>
      <c r="BA13" s="107"/>
      <c r="BB13" s="192">
        <f t="shared" si="3"/>
        <v>0</v>
      </c>
      <c r="BC13" s="217"/>
      <c r="BD13" s="201">
        <f t="shared" si="4"/>
        <v>0</v>
      </c>
      <c r="BE13" s="234"/>
      <c r="BF13" s="417"/>
    </row>
    <row r="14" spans="1:58" s="13" customFormat="1" x14ac:dyDescent="0.2">
      <c r="A14" s="124"/>
      <c r="B14" s="124"/>
      <c r="C14" s="127"/>
      <c r="D14" s="127"/>
      <c r="E14" s="128"/>
      <c r="F14" s="106"/>
      <c r="G14" s="107"/>
      <c r="H14" s="107"/>
      <c r="I14" s="107"/>
      <c r="J14" s="107"/>
      <c r="K14" s="107"/>
      <c r="L14" s="107"/>
      <c r="M14" s="107"/>
      <c r="N14" s="107"/>
      <c r="O14" s="108"/>
      <c r="P14" s="107"/>
      <c r="Q14" s="192">
        <f t="shared" si="0"/>
        <v>0</v>
      </c>
      <c r="R14" s="107"/>
      <c r="S14" s="107"/>
      <c r="T14" s="107"/>
      <c r="U14" s="107"/>
      <c r="V14" s="107"/>
      <c r="W14" s="107"/>
      <c r="X14" s="108"/>
      <c r="Y14" s="107"/>
      <c r="Z14" s="107"/>
      <c r="AA14" s="107"/>
      <c r="AB14" s="107"/>
      <c r="AC14" s="192">
        <f t="shared" si="1"/>
        <v>0</v>
      </c>
      <c r="AD14" s="107"/>
      <c r="AE14" s="108"/>
      <c r="AF14" s="107"/>
      <c r="AG14" s="107"/>
      <c r="AH14" s="107"/>
      <c r="AI14" s="107"/>
      <c r="AJ14" s="107"/>
      <c r="AK14" s="107"/>
      <c r="AL14" s="107"/>
      <c r="AM14" s="107"/>
      <c r="AN14" s="107"/>
      <c r="AO14" s="107"/>
      <c r="AP14" s="108"/>
      <c r="AQ14" s="192">
        <f t="shared" si="2"/>
        <v>0</v>
      </c>
      <c r="AR14" s="107"/>
      <c r="AS14" s="107"/>
      <c r="AT14" s="107"/>
      <c r="AU14" s="107"/>
      <c r="AV14" s="107"/>
      <c r="AW14" s="107"/>
      <c r="AX14" s="107"/>
      <c r="AY14" s="107"/>
      <c r="AZ14" s="107"/>
      <c r="BA14" s="107"/>
      <c r="BB14" s="192">
        <f t="shared" si="3"/>
        <v>0</v>
      </c>
      <c r="BC14" s="217"/>
      <c r="BD14" s="201">
        <f t="shared" si="4"/>
        <v>0</v>
      </c>
      <c r="BE14" s="234"/>
      <c r="BF14" s="417"/>
    </row>
    <row r="15" spans="1:58" s="13" customFormat="1" x14ac:dyDescent="0.2">
      <c r="A15" s="124"/>
      <c r="B15" s="129"/>
      <c r="C15" s="126"/>
      <c r="D15" s="126"/>
      <c r="E15" s="126"/>
      <c r="F15" s="106"/>
      <c r="G15" s="107"/>
      <c r="H15" s="107"/>
      <c r="I15" s="107"/>
      <c r="J15" s="107"/>
      <c r="K15" s="107"/>
      <c r="L15" s="107"/>
      <c r="M15" s="107"/>
      <c r="N15" s="107"/>
      <c r="O15" s="108"/>
      <c r="P15" s="107"/>
      <c r="Q15" s="192">
        <f t="shared" si="0"/>
        <v>0</v>
      </c>
      <c r="R15" s="107"/>
      <c r="S15" s="107"/>
      <c r="T15" s="107"/>
      <c r="U15" s="107"/>
      <c r="V15" s="107"/>
      <c r="W15" s="107"/>
      <c r="X15" s="108"/>
      <c r="Y15" s="107"/>
      <c r="Z15" s="107"/>
      <c r="AA15" s="107"/>
      <c r="AB15" s="107"/>
      <c r="AC15" s="192">
        <f t="shared" si="1"/>
        <v>0</v>
      </c>
      <c r="AD15" s="107"/>
      <c r="AE15" s="108"/>
      <c r="AF15" s="107"/>
      <c r="AG15" s="107"/>
      <c r="AH15" s="107"/>
      <c r="AI15" s="107"/>
      <c r="AJ15" s="107"/>
      <c r="AK15" s="107"/>
      <c r="AL15" s="107"/>
      <c r="AM15" s="107"/>
      <c r="AN15" s="107"/>
      <c r="AO15" s="107"/>
      <c r="AP15" s="108"/>
      <c r="AQ15" s="192">
        <f t="shared" si="2"/>
        <v>0</v>
      </c>
      <c r="AR15" s="107"/>
      <c r="AS15" s="107"/>
      <c r="AT15" s="107"/>
      <c r="AU15" s="107"/>
      <c r="AV15" s="107"/>
      <c r="AW15" s="107"/>
      <c r="AX15" s="107"/>
      <c r="AY15" s="107"/>
      <c r="AZ15" s="107"/>
      <c r="BA15" s="107"/>
      <c r="BB15" s="192">
        <f t="shared" si="3"/>
        <v>0</v>
      </c>
      <c r="BC15" s="217"/>
      <c r="BD15" s="201">
        <f t="shared" si="4"/>
        <v>0</v>
      </c>
      <c r="BE15" s="234"/>
      <c r="BF15" s="417"/>
    </row>
    <row r="16" spans="1:58" s="13" customFormat="1" ht="15.75" thickBot="1" x14ac:dyDescent="0.3">
      <c r="A16" s="436" t="s">
        <v>1</v>
      </c>
      <c r="B16" s="148"/>
      <c r="C16" s="149"/>
      <c r="D16" s="149"/>
      <c r="E16" s="150"/>
      <c r="F16" s="109"/>
      <c r="G16" s="110"/>
      <c r="H16" s="110"/>
      <c r="I16" s="110"/>
      <c r="J16" s="110"/>
      <c r="K16" s="110"/>
      <c r="L16" s="110"/>
      <c r="M16" s="110"/>
      <c r="N16" s="110"/>
      <c r="O16" s="111"/>
      <c r="P16" s="110"/>
      <c r="Q16" s="193">
        <f>SUBTOTAL(9,Q11:Q15)</f>
        <v>0</v>
      </c>
      <c r="R16" s="110"/>
      <c r="S16" s="110"/>
      <c r="T16" s="110"/>
      <c r="U16" s="110"/>
      <c r="V16" s="110"/>
      <c r="W16" s="110"/>
      <c r="X16" s="111"/>
      <c r="Y16" s="110"/>
      <c r="Z16" s="110"/>
      <c r="AA16" s="110"/>
      <c r="AB16" s="110"/>
      <c r="AC16" s="193">
        <f>SUBTOTAL(9,AC11:AC15)</f>
        <v>0</v>
      </c>
      <c r="AD16" s="110"/>
      <c r="AE16" s="111"/>
      <c r="AF16" s="110"/>
      <c r="AG16" s="110"/>
      <c r="AH16" s="110"/>
      <c r="AI16" s="110"/>
      <c r="AJ16" s="110"/>
      <c r="AK16" s="110"/>
      <c r="AL16" s="110"/>
      <c r="AM16" s="110"/>
      <c r="AN16" s="110"/>
      <c r="AO16" s="110"/>
      <c r="AP16" s="111"/>
      <c r="AQ16" s="193">
        <f>SUBTOTAL(9,AQ11:AQ15)</f>
        <v>0</v>
      </c>
      <c r="AR16" s="110"/>
      <c r="AS16" s="110"/>
      <c r="AT16" s="110"/>
      <c r="AU16" s="110"/>
      <c r="AV16" s="110"/>
      <c r="AW16" s="110"/>
      <c r="AX16" s="110"/>
      <c r="AY16" s="110"/>
      <c r="AZ16" s="110"/>
      <c r="BA16" s="110"/>
      <c r="BB16" s="193">
        <f>SUBTOTAL(9,BB11:BB15)</f>
        <v>0</v>
      </c>
      <c r="BC16" s="218"/>
      <c r="BD16" s="202">
        <f>SUBTOTAL(9,BD11:BD15)</f>
        <v>0</v>
      </c>
      <c r="BE16" s="236">
        <f>'totaal BOL niv 4 4 jr'!G19</f>
        <v>0</v>
      </c>
      <c r="BF16" s="417"/>
    </row>
    <row r="17" spans="1:58" s="1" customFormat="1" ht="15" thickTop="1" x14ac:dyDescent="0.2">
      <c r="A17" s="437" t="str">
        <f>'totaal BOL niv 4 4 jr'!B20</f>
        <v>1bThema1: Welzijn</v>
      </c>
      <c r="B17" s="153"/>
      <c r="C17" s="390"/>
      <c r="D17" s="390"/>
      <c r="E17" s="390"/>
      <c r="F17" s="391"/>
      <c r="G17" s="392"/>
      <c r="H17" s="392"/>
      <c r="I17" s="392"/>
      <c r="J17" s="392"/>
      <c r="K17" s="392"/>
      <c r="L17" s="392"/>
      <c r="M17" s="392"/>
      <c r="N17" s="392"/>
      <c r="O17" s="392"/>
      <c r="P17" s="392"/>
      <c r="Q17" s="414"/>
      <c r="R17" s="392"/>
      <c r="S17" s="392"/>
      <c r="T17" s="392"/>
      <c r="U17" s="392"/>
      <c r="V17" s="392"/>
      <c r="W17" s="392"/>
      <c r="X17" s="392"/>
      <c r="Y17" s="392"/>
      <c r="Z17" s="392"/>
      <c r="AA17" s="392"/>
      <c r="AB17" s="392"/>
      <c r="AC17" s="414"/>
      <c r="AD17" s="392"/>
      <c r="AE17" s="392"/>
      <c r="AF17" s="392"/>
      <c r="AG17" s="392"/>
      <c r="AH17" s="392"/>
      <c r="AI17" s="392"/>
      <c r="AJ17" s="392"/>
      <c r="AK17" s="392"/>
      <c r="AL17" s="392"/>
      <c r="AM17" s="392"/>
      <c r="AN17" s="392"/>
      <c r="AO17" s="392"/>
      <c r="AP17" s="392"/>
      <c r="AQ17" s="414"/>
      <c r="AR17" s="392"/>
      <c r="AS17" s="392"/>
      <c r="AT17" s="392"/>
      <c r="AU17" s="392"/>
      <c r="AV17" s="392"/>
      <c r="AW17" s="392"/>
      <c r="AX17" s="392"/>
      <c r="AY17" s="392"/>
      <c r="AZ17" s="392"/>
      <c r="BA17" s="392"/>
      <c r="BB17" s="414"/>
      <c r="BC17" s="395"/>
      <c r="BD17" s="394" t="s">
        <v>8</v>
      </c>
      <c r="BE17" s="234"/>
      <c r="BF17" s="418"/>
    </row>
    <row r="18" spans="1:58" s="1" customFormat="1" x14ac:dyDescent="0.2">
      <c r="A18" s="124"/>
      <c r="B18" s="129"/>
      <c r="C18" s="126"/>
      <c r="D18" s="126"/>
      <c r="E18" s="126"/>
      <c r="F18" s="106"/>
      <c r="G18" s="107"/>
      <c r="H18" s="107"/>
      <c r="I18" s="107"/>
      <c r="J18" s="107"/>
      <c r="K18" s="107"/>
      <c r="L18" s="107"/>
      <c r="M18" s="107"/>
      <c r="N18" s="107"/>
      <c r="O18" s="108"/>
      <c r="P18" s="107"/>
      <c r="Q18" s="192">
        <f>SUM(F18:P18)</f>
        <v>0</v>
      </c>
      <c r="R18" s="107"/>
      <c r="S18" s="107"/>
      <c r="T18" s="107"/>
      <c r="U18" s="107"/>
      <c r="V18" s="107"/>
      <c r="W18" s="107"/>
      <c r="X18" s="108"/>
      <c r="Y18" s="107"/>
      <c r="Z18" s="107"/>
      <c r="AA18" s="107"/>
      <c r="AB18" s="107"/>
      <c r="AC18" s="192">
        <f>SUM(R18:AB18)</f>
        <v>0</v>
      </c>
      <c r="AD18" s="107"/>
      <c r="AE18" s="108"/>
      <c r="AF18" s="107"/>
      <c r="AG18" s="107"/>
      <c r="AH18" s="107"/>
      <c r="AI18" s="107"/>
      <c r="AJ18" s="107"/>
      <c r="AK18" s="107"/>
      <c r="AL18" s="107"/>
      <c r="AM18" s="107"/>
      <c r="AN18" s="107"/>
      <c r="AO18" s="107"/>
      <c r="AP18" s="108"/>
      <c r="AQ18" s="192">
        <f>SUM(AD18:AP18)</f>
        <v>0</v>
      </c>
      <c r="AR18" s="107"/>
      <c r="AS18" s="107"/>
      <c r="AT18" s="107"/>
      <c r="AU18" s="107"/>
      <c r="AV18" s="107"/>
      <c r="AW18" s="107"/>
      <c r="AX18" s="107"/>
      <c r="AY18" s="107"/>
      <c r="AZ18" s="107"/>
      <c r="BA18" s="107"/>
      <c r="BB18" s="192">
        <f>SUM(AR18:BA18)</f>
        <v>0</v>
      </c>
      <c r="BC18" s="217"/>
      <c r="BD18" s="201">
        <f t="shared" ref="BD18:BD22" si="5">SUM(Q18+AC18+AQ18+BB18)</f>
        <v>0</v>
      </c>
      <c r="BE18" s="234"/>
      <c r="BF18" s="417"/>
    </row>
    <row r="19" spans="1:58" s="1" customFormat="1" x14ac:dyDescent="0.2">
      <c r="A19" s="124"/>
      <c r="B19" s="129"/>
      <c r="C19" s="126"/>
      <c r="D19" s="126"/>
      <c r="E19" s="126"/>
      <c r="F19" s="106"/>
      <c r="G19" s="107"/>
      <c r="H19" s="107"/>
      <c r="I19" s="107"/>
      <c r="J19" s="107"/>
      <c r="K19" s="107"/>
      <c r="L19" s="107"/>
      <c r="M19" s="107"/>
      <c r="N19" s="107"/>
      <c r="O19" s="108"/>
      <c r="P19" s="107"/>
      <c r="Q19" s="192">
        <f>SUM(F19:P19)</f>
        <v>0</v>
      </c>
      <c r="R19" s="107"/>
      <c r="S19" s="107"/>
      <c r="T19" s="107"/>
      <c r="U19" s="107"/>
      <c r="V19" s="107"/>
      <c r="W19" s="107"/>
      <c r="X19" s="108"/>
      <c r="Y19" s="107"/>
      <c r="Z19" s="107"/>
      <c r="AA19" s="107"/>
      <c r="AB19" s="107"/>
      <c r="AC19" s="192">
        <f>SUM(R19:AB19)</f>
        <v>0</v>
      </c>
      <c r="AD19" s="107"/>
      <c r="AE19" s="108"/>
      <c r="AF19" s="107"/>
      <c r="AG19" s="107"/>
      <c r="AH19" s="107"/>
      <c r="AI19" s="107"/>
      <c r="AJ19" s="107"/>
      <c r="AK19" s="107"/>
      <c r="AL19" s="107"/>
      <c r="AM19" s="107"/>
      <c r="AN19" s="107"/>
      <c r="AO19" s="107"/>
      <c r="AP19" s="108"/>
      <c r="AQ19" s="192">
        <f>SUM(AD19:AP19)</f>
        <v>0</v>
      </c>
      <c r="AR19" s="107"/>
      <c r="AS19" s="107"/>
      <c r="AT19" s="107"/>
      <c r="AU19" s="107"/>
      <c r="AV19" s="107"/>
      <c r="AW19" s="107"/>
      <c r="AX19" s="107"/>
      <c r="AY19" s="107"/>
      <c r="AZ19" s="107"/>
      <c r="BA19" s="107"/>
      <c r="BB19" s="192">
        <f>SUM(AR19:BA19)</f>
        <v>0</v>
      </c>
      <c r="BC19" s="217"/>
      <c r="BD19" s="201">
        <f t="shared" si="5"/>
        <v>0</v>
      </c>
      <c r="BE19" s="234"/>
      <c r="BF19" s="417"/>
    </row>
    <row r="20" spans="1:58" s="1" customFormat="1" x14ac:dyDescent="0.2">
      <c r="A20" s="124"/>
      <c r="B20" s="129"/>
      <c r="C20" s="126"/>
      <c r="D20" s="126"/>
      <c r="E20" s="126"/>
      <c r="F20" s="112"/>
      <c r="G20" s="113"/>
      <c r="H20" s="113"/>
      <c r="I20" s="113"/>
      <c r="J20" s="113"/>
      <c r="K20" s="113"/>
      <c r="L20" s="113"/>
      <c r="M20" s="113"/>
      <c r="N20" s="113"/>
      <c r="O20" s="114"/>
      <c r="P20" s="113"/>
      <c r="Q20" s="192">
        <f>SUM(F20:P20)</f>
        <v>0</v>
      </c>
      <c r="R20" s="113"/>
      <c r="S20" s="113"/>
      <c r="T20" s="113"/>
      <c r="U20" s="113"/>
      <c r="V20" s="113"/>
      <c r="W20" s="113"/>
      <c r="X20" s="114"/>
      <c r="Y20" s="113"/>
      <c r="Z20" s="113"/>
      <c r="AA20" s="113"/>
      <c r="AB20" s="113"/>
      <c r="AC20" s="192">
        <f>SUM(R20:AB20)</f>
        <v>0</v>
      </c>
      <c r="AD20" s="113"/>
      <c r="AE20" s="114"/>
      <c r="AF20" s="113"/>
      <c r="AG20" s="113"/>
      <c r="AH20" s="113"/>
      <c r="AI20" s="113"/>
      <c r="AJ20" s="113"/>
      <c r="AK20" s="113"/>
      <c r="AL20" s="113"/>
      <c r="AM20" s="113"/>
      <c r="AN20" s="113"/>
      <c r="AO20" s="113"/>
      <c r="AP20" s="114"/>
      <c r="AQ20" s="192">
        <f>SUM(AD20:AP20)</f>
        <v>0</v>
      </c>
      <c r="AR20" s="113"/>
      <c r="AS20" s="113"/>
      <c r="AT20" s="113"/>
      <c r="AU20" s="113"/>
      <c r="AV20" s="113"/>
      <c r="AW20" s="113"/>
      <c r="AX20" s="113"/>
      <c r="AY20" s="113"/>
      <c r="AZ20" s="113"/>
      <c r="BA20" s="113"/>
      <c r="BB20" s="192">
        <f>SUM(AR20:BA20)</f>
        <v>0</v>
      </c>
      <c r="BC20" s="219"/>
      <c r="BD20" s="201">
        <f t="shared" si="5"/>
        <v>0</v>
      </c>
      <c r="BE20" s="234"/>
      <c r="BF20" s="417"/>
    </row>
    <row r="21" spans="1:58" s="1" customFormat="1" x14ac:dyDescent="0.2">
      <c r="A21" s="124"/>
      <c r="B21" s="129"/>
      <c r="C21" s="126"/>
      <c r="D21" s="126"/>
      <c r="E21" s="126"/>
      <c r="F21" s="112"/>
      <c r="G21" s="113"/>
      <c r="H21" s="113"/>
      <c r="I21" s="113"/>
      <c r="J21" s="113"/>
      <c r="K21" s="113"/>
      <c r="L21" s="113"/>
      <c r="M21" s="113"/>
      <c r="N21" s="113"/>
      <c r="O21" s="114"/>
      <c r="P21" s="113"/>
      <c r="Q21" s="192">
        <f>SUM(F21:P21)</f>
        <v>0</v>
      </c>
      <c r="R21" s="113"/>
      <c r="S21" s="113"/>
      <c r="T21" s="113"/>
      <c r="U21" s="113"/>
      <c r="V21" s="113"/>
      <c r="W21" s="113"/>
      <c r="X21" s="114"/>
      <c r="Y21" s="113"/>
      <c r="Z21" s="113"/>
      <c r="AA21" s="113"/>
      <c r="AB21" s="113"/>
      <c r="AC21" s="192">
        <f>SUM(R21:AB21)</f>
        <v>0</v>
      </c>
      <c r="AD21" s="113"/>
      <c r="AE21" s="114"/>
      <c r="AF21" s="113"/>
      <c r="AG21" s="113"/>
      <c r="AH21" s="113"/>
      <c r="AI21" s="113"/>
      <c r="AJ21" s="113"/>
      <c r="AK21" s="113"/>
      <c r="AL21" s="113"/>
      <c r="AM21" s="113"/>
      <c r="AN21" s="113"/>
      <c r="AO21" s="113"/>
      <c r="AP21" s="114"/>
      <c r="AQ21" s="192">
        <f>SUM(AD21:AP21)</f>
        <v>0</v>
      </c>
      <c r="AR21" s="113"/>
      <c r="AS21" s="113"/>
      <c r="AT21" s="113"/>
      <c r="AU21" s="113"/>
      <c r="AV21" s="113"/>
      <c r="AW21" s="113"/>
      <c r="AX21" s="113"/>
      <c r="AY21" s="113"/>
      <c r="AZ21" s="113"/>
      <c r="BA21" s="113"/>
      <c r="BB21" s="192">
        <f>SUM(AR21:BA21)</f>
        <v>0</v>
      </c>
      <c r="BC21" s="219"/>
      <c r="BD21" s="201">
        <f t="shared" si="5"/>
        <v>0</v>
      </c>
      <c r="BE21" s="234"/>
      <c r="BF21" s="417"/>
    </row>
    <row r="22" spans="1:58" s="1" customFormat="1" x14ac:dyDescent="0.2">
      <c r="A22" s="124"/>
      <c r="B22" s="129"/>
      <c r="C22" s="126"/>
      <c r="D22" s="126"/>
      <c r="E22" s="126"/>
      <c r="F22" s="112"/>
      <c r="G22" s="113"/>
      <c r="H22" s="113"/>
      <c r="I22" s="113"/>
      <c r="J22" s="113"/>
      <c r="K22" s="113"/>
      <c r="L22" s="113"/>
      <c r="M22" s="113"/>
      <c r="N22" s="113"/>
      <c r="O22" s="114"/>
      <c r="P22" s="113"/>
      <c r="Q22" s="192">
        <f>SUM(F22:P22)</f>
        <v>0</v>
      </c>
      <c r="R22" s="113"/>
      <c r="S22" s="113"/>
      <c r="T22" s="113"/>
      <c r="U22" s="113"/>
      <c r="V22" s="113"/>
      <c r="W22" s="113"/>
      <c r="X22" s="114"/>
      <c r="Y22" s="113"/>
      <c r="Z22" s="113"/>
      <c r="AA22" s="113"/>
      <c r="AB22" s="113"/>
      <c r="AC22" s="192">
        <f>SUM(R22:AB22)</f>
        <v>0</v>
      </c>
      <c r="AD22" s="113"/>
      <c r="AE22" s="114"/>
      <c r="AF22" s="113"/>
      <c r="AG22" s="113"/>
      <c r="AH22" s="113"/>
      <c r="AI22" s="113"/>
      <c r="AJ22" s="113"/>
      <c r="AK22" s="113"/>
      <c r="AL22" s="113"/>
      <c r="AM22" s="113"/>
      <c r="AN22" s="113"/>
      <c r="AO22" s="113"/>
      <c r="AP22" s="114"/>
      <c r="AQ22" s="192">
        <f>SUM(AD22:AP22)</f>
        <v>0</v>
      </c>
      <c r="AR22" s="113"/>
      <c r="AS22" s="113"/>
      <c r="AT22" s="113"/>
      <c r="AU22" s="113"/>
      <c r="AV22" s="113"/>
      <c r="AW22" s="113"/>
      <c r="AX22" s="113"/>
      <c r="AY22" s="113"/>
      <c r="AZ22" s="113"/>
      <c r="BA22" s="113"/>
      <c r="BB22" s="192">
        <f>SUM(AR22:BA22)</f>
        <v>0</v>
      </c>
      <c r="BC22" s="219"/>
      <c r="BD22" s="201">
        <f t="shared" si="5"/>
        <v>0</v>
      </c>
      <c r="BE22" s="234"/>
      <c r="BF22" s="417"/>
    </row>
    <row r="23" spans="1:58" s="1" customFormat="1" ht="15.75" thickBot="1" x14ac:dyDescent="0.3">
      <c r="A23" s="436" t="s">
        <v>1</v>
      </c>
      <c r="B23" s="154"/>
      <c r="C23" s="155"/>
      <c r="D23" s="155"/>
      <c r="E23" s="155"/>
      <c r="F23" s="109"/>
      <c r="G23" s="110"/>
      <c r="H23" s="110"/>
      <c r="I23" s="110"/>
      <c r="J23" s="110"/>
      <c r="K23" s="110"/>
      <c r="L23" s="110"/>
      <c r="M23" s="110"/>
      <c r="N23" s="110"/>
      <c r="O23" s="111"/>
      <c r="P23" s="110"/>
      <c r="Q23" s="193">
        <f>SUBTOTAL(9,Q18:Q22)</f>
        <v>0</v>
      </c>
      <c r="R23" s="110"/>
      <c r="S23" s="110"/>
      <c r="T23" s="110"/>
      <c r="U23" s="110"/>
      <c r="V23" s="110"/>
      <c r="W23" s="110"/>
      <c r="X23" s="111"/>
      <c r="Y23" s="110"/>
      <c r="Z23" s="110"/>
      <c r="AA23" s="110"/>
      <c r="AB23" s="110"/>
      <c r="AC23" s="193">
        <f>SUBTOTAL(9,AC18:AC22)</f>
        <v>0</v>
      </c>
      <c r="AD23" s="110"/>
      <c r="AE23" s="111"/>
      <c r="AF23" s="110"/>
      <c r="AG23" s="110"/>
      <c r="AH23" s="110"/>
      <c r="AI23" s="110"/>
      <c r="AJ23" s="110"/>
      <c r="AK23" s="110"/>
      <c r="AL23" s="110"/>
      <c r="AM23" s="110"/>
      <c r="AN23" s="110"/>
      <c r="AO23" s="110"/>
      <c r="AP23" s="111"/>
      <c r="AQ23" s="193">
        <f>SUBTOTAL(9,AQ18:AQ22)</f>
        <v>0</v>
      </c>
      <c r="AR23" s="110"/>
      <c r="AS23" s="110"/>
      <c r="AT23" s="110"/>
      <c r="AU23" s="110"/>
      <c r="AV23" s="110"/>
      <c r="AW23" s="110"/>
      <c r="AX23" s="110"/>
      <c r="AY23" s="110"/>
      <c r="AZ23" s="110"/>
      <c r="BA23" s="110"/>
      <c r="BB23" s="193">
        <f>SUBTOTAL(9,BB18:BB22)</f>
        <v>0</v>
      </c>
      <c r="BC23" s="220"/>
      <c r="BD23" s="202">
        <f>SUBTOTAL(9,BD18:BD22)</f>
        <v>0</v>
      </c>
      <c r="BE23" s="236">
        <f>'totaal BOL niv 4 4 jr'!G20</f>
        <v>0</v>
      </c>
      <c r="BF23" s="417"/>
    </row>
    <row r="24" spans="1:58" s="1" customFormat="1" ht="15" thickTop="1" x14ac:dyDescent="0.2">
      <c r="A24" s="437" t="str">
        <f>'totaal BOL niv 4 4 jr'!B21</f>
        <v>1c Thema 2: Gezondheid</v>
      </c>
      <c r="B24" s="153"/>
      <c r="C24" s="390"/>
      <c r="D24" s="390"/>
      <c r="E24" s="390"/>
      <c r="F24" s="391"/>
      <c r="G24" s="392"/>
      <c r="H24" s="392"/>
      <c r="I24" s="392"/>
      <c r="J24" s="392"/>
      <c r="K24" s="392"/>
      <c r="L24" s="392"/>
      <c r="M24" s="392"/>
      <c r="N24" s="392"/>
      <c r="O24" s="392"/>
      <c r="P24" s="392"/>
      <c r="Q24" s="414"/>
      <c r="R24" s="392"/>
      <c r="S24" s="392"/>
      <c r="T24" s="392"/>
      <c r="U24" s="392"/>
      <c r="V24" s="392"/>
      <c r="W24" s="392"/>
      <c r="X24" s="392"/>
      <c r="Y24" s="392"/>
      <c r="Z24" s="392"/>
      <c r="AA24" s="392"/>
      <c r="AB24" s="392"/>
      <c r="AC24" s="414"/>
      <c r="AD24" s="392"/>
      <c r="AE24" s="392"/>
      <c r="AF24" s="392"/>
      <c r="AG24" s="392"/>
      <c r="AH24" s="392"/>
      <c r="AI24" s="392"/>
      <c r="AJ24" s="392"/>
      <c r="AK24" s="392"/>
      <c r="AL24" s="392"/>
      <c r="AM24" s="392"/>
      <c r="AN24" s="392"/>
      <c r="AO24" s="392"/>
      <c r="AP24" s="392"/>
      <c r="AQ24" s="414"/>
      <c r="AR24" s="392"/>
      <c r="AS24" s="392"/>
      <c r="AT24" s="392"/>
      <c r="AU24" s="392"/>
      <c r="AV24" s="392"/>
      <c r="AW24" s="392"/>
      <c r="AX24" s="392"/>
      <c r="AY24" s="392"/>
      <c r="AZ24" s="392"/>
      <c r="BA24" s="392"/>
      <c r="BB24" s="414"/>
      <c r="BC24" s="395"/>
      <c r="BD24" s="394" t="s">
        <v>8</v>
      </c>
      <c r="BE24" s="234"/>
      <c r="BF24" s="418"/>
    </row>
    <row r="25" spans="1:58" s="1" customFormat="1" x14ac:dyDescent="0.2">
      <c r="A25" s="124"/>
      <c r="B25" s="129"/>
      <c r="C25" s="126"/>
      <c r="D25" s="126"/>
      <c r="E25" s="126"/>
      <c r="F25" s="106"/>
      <c r="G25" s="107"/>
      <c r="H25" s="107"/>
      <c r="I25" s="107"/>
      <c r="J25" s="107"/>
      <c r="K25" s="107"/>
      <c r="L25" s="107"/>
      <c r="M25" s="107"/>
      <c r="N25" s="107"/>
      <c r="O25" s="108"/>
      <c r="P25" s="107"/>
      <c r="Q25" s="192">
        <f>SUM(F25:P25)</f>
        <v>0</v>
      </c>
      <c r="R25" s="107"/>
      <c r="S25" s="107"/>
      <c r="T25" s="107"/>
      <c r="U25" s="107"/>
      <c r="V25" s="107"/>
      <c r="W25" s="107"/>
      <c r="X25" s="108"/>
      <c r="Y25" s="107"/>
      <c r="Z25" s="107"/>
      <c r="AA25" s="107"/>
      <c r="AB25" s="107"/>
      <c r="AC25" s="192">
        <f>SUM(R25:AB25)</f>
        <v>0</v>
      </c>
      <c r="AD25" s="107"/>
      <c r="AE25" s="108"/>
      <c r="AF25" s="107"/>
      <c r="AG25" s="107"/>
      <c r="AH25" s="107"/>
      <c r="AI25" s="107"/>
      <c r="AJ25" s="107"/>
      <c r="AK25" s="107"/>
      <c r="AL25" s="107"/>
      <c r="AM25" s="107"/>
      <c r="AN25" s="107"/>
      <c r="AO25" s="107"/>
      <c r="AP25" s="108"/>
      <c r="AQ25" s="192">
        <f>SUM(AD25:AP25)</f>
        <v>0</v>
      </c>
      <c r="AR25" s="107"/>
      <c r="AS25" s="107"/>
      <c r="AT25" s="107"/>
      <c r="AU25" s="107"/>
      <c r="AV25" s="107"/>
      <c r="AW25" s="107"/>
      <c r="AX25" s="107"/>
      <c r="AY25" s="107"/>
      <c r="AZ25" s="107"/>
      <c r="BA25" s="107"/>
      <c r="BB25" s="192">
        <f>SUM(AR25:BA25)</f>
        <v>0</v>
      </c>
      <c r="BC25" s="217"/>
      <c r="BD25" s="201">
        <f t="shared" ref="BD25:BD29" si="6">SUM(Q25+AC25+AQ25+BB25)</f>
        <v>0</v>
      </c>
      <c r="BE25" s="234"/>
      <c r="BF25" s="417"/>
    </row>
    <row r="26" spans="1:58" s="1" customFormat="1" x14ac:dyDescent="0.2">
      <c r="A26" s="124"/>
      <c r="B26" s="129"/>
      <c r="C26" s="126"/>
      <c r="D26" s="126"/>
      <c r="E26" s="126"/>
      <c r="F26" s="106"/>
      <c r="G26" s="107"/>
      <c r="H26" s="107"/>
      <c r="I26" s="107"/>
      <c r="J26" s="107"/>
      <c r="K26" s="107"/>
      <c r="L26" s="107"/>
      <c r="M26" s="107"/>
      <c r="N26" s="107"/>
      <c r="O26" s="108"/>
      <c r="P26" s="107"/>
      <c r="Q26" s="192">
        <f>SUM(F26:P26)</f>
        <v>0</v>
      </c>
      <c r="R26" s="107"/>
      <c r="S26" s="107"/>
      <c r="T26" s="107"/>
      <c r="U26" s="107"/>
      <c r="V26" s="107"/>
      <c r="W26" s="107"/>
      <c r="X26" s="108"/>
      <c r="Y26" s="107"/>
      <c r="Z26" s="107"/>
      <c r="AA26" s="107"/>
      <c r="AB26" s="107"/>
      <c r="AC26" s="192">
        <f>SUM(R26:AB26)</f>
        <v>0</v>
      </c>
      <c r="AD26" s="107"/>
      <c r="AE26" s="108"/>
      <c r="AF26" s="107"/>
      <c r="AG26" s="107"/>
      <c r="AH26" s="107"/>
      <c r="AI26" s="107"/>
      <c r="AJ26" s="107"/>
      <c r="AK26" s="107"/>
      <c r="AL26" s="107"/>
      <c r="AM26" s="107"/>
      <c r="AN26" s="107"/>
      <c r="AO26" s="107"/>
      <c r="AP26" s="108"/>
      <c r="AQ26" s="192">
        <f>SUM(AD26:AP26)</f>
        <v>0</v>
      </c>
      <c r="AR26" s="107"/>
      <c r="AS26" s="107"/>
      <c r="AT26" s="107"/>
      <c r="AU26" s="107"/>
      <c r="AV26" s="107"/>
      <c r="AW26" s="107"/>
      <c r="AX26" s="107"/>
      <c r="AY26" s="107"/>
      <c r="AZ26" s="107"/>
      <c r="BA26" s="107"/>
      <c r="BB26" s="192">
        <f>SUM(AR26:BA26)</f>
        <v>0</v>
      </c>
      <c r="BC26" s="217"/>
      <c r="BD26" s="201">
        <f t="shared" si="6"/>
        <v>0</v>
      </c>
      <c r="BE26" s="234"/>
      <c r="BF26" s="417"/>
    </row>
    <row r="27" spans="1:58" s="1" customFormat="1" x14ac:dyDescent="0.2">
      <c r="A27" s="124"/>
      <c r="B27" s="129"/>
      <c r="C27" s="126"/>
      <c r="D27" s="126"/>
      <c r="E27" s="126"/>
      <c r="F27" s="112"/>
      <c r="G27" s="113"/>
      <c r="H27" s="113"/>
      <c r="I27" s="113"/>
      <c r="J27" s="113"/>
      <c r="K27" s="113"/>
      <c r="L27" s="113"/>
      <c r="M27" s="113"/>
      <c r="N27" s="113"/>
      <c r="O27" s="114"/>
      <c r="P27" s="113"/>
      <c r="Q27" s="192">
        <f>SUM(F27:P27)</f>
        <v>0</v>
      </c>
      <c r="R27" s="113"/>
      <c r="S27" s="113"/>
      <c r="T27" s="113"/>
      <c r="U27" s="113"/>
      <c r="V27" s="113"/>
      <c r="W27" s="113"/>
      <c r="X27" s="114"/>
      <c r="Y27" s="113"/>
      <c r="Z27" s="113"/>
      <c r="AA27" s="113"/>
      <c r="AB27" s="113"/>
      <c r="AC27" s="192">
        <f>SUM(R27:AB27)</f>
        <v>0</v>
      </c>
      <c r="AD27" s="113"/>
      <c r="AE27" s="114"/>
      <c r="AF27" s="113"/>
      <c r="AG27" s="113"/>
      <c r="AH27" s="113"/>
      <c r="AI27" s="113"/>
      <c r="AJ27" s="113"/>
      <c r="AK27" s="113"/>
      <c r="AL27" s="113"/>
      <c r="AM27" s="113"/>
      <c r="AN27" s="113"/>
      <c r="AO27" s="113"/>
      <c r="AP27" s="114"/>
      <c r="AQ27" s="192">
        <f>SUM(AD27:AP27)</f>
        <v>0</v>
      </c>
      <c r="AR27" s="113"/>
      <c r="AS27" s="113"/>
      <c r="AT27" s="113"/>
      <c r="AU27" s="113"/>
      <c r="AV27" s="113"/>
      <c r="AW27" s="113"/>
      <c r="AX27" s="113"/>
      <c r="AY27" s="113"/>
      <c r="AZ27" s="113"/>
      <c r="BA27" s="113"/>
      <c r="BB27" s="192">
        <f>SUM(AR27:BA27)</f>
        <v>0</v>
      </c>
      <c r="BC27" s="219"/>
      <c r="BD27" s="201">
        <f t="shared" si="6"/>
        <v>0</v>
      </c>
      <c r="BE27" s="234"/>
      <c r="BF27" s="417"/>
    </row>
    <row r="28" spans="1:58" s="1" customFormat="1" x14ac:dyDescent="0.2">
      <c r="A28" s="124"/>
      <c r="B28" s="129"/>
      <c r="C28" s="126"/>
      <c r="D28" s="126"/>
      <c r="E28" s="126"/>
      <c r="F28" s="112"/>
      <c r="G28" s="113"/>
      <c r="H28" s="113"/>
      <c r="I28" s="113"/>
      <c r="J28" s="113"/>
      <c r="K28" s="113"/>
      <c r="L28" s="113"/>
      <c r="M28" s="113"/>
      <c r="N28" s="113"/>
      <c r="O28" s="114"/>
      <c r="P28" s="113"/>
      <c r="Q28" s="192">
        <f>SUM(F28:P28)</f>
        <v>0</v>
      </c>
      <c r="R28" s="113"/>
      <c r="S28" s="113"/>
      <c r="T28" s="113"/>
      <c r="U28" s="113"/>
      <c r="V28" s="113"/>
      <c r="W28" s="113"/>
      <c r="X28" s="114"/>
      <c r="Y28" s="113"/>
      <c r="Z28" s="113"/>
      <c r="AA28" s="113"/>
      <c r="AB28" s="113"/>
      <c r="AC28" s="192">
        <f>SUM(R28:AB28)</f>
        <v>0</v>
      </c>
      <c r="AD28" s="113"/>
      <c r="AE28" s="114"/>
      <c r="AF28" s="113"/>
      <c r="AG28" s="113"/>
      <c r="AH28" s="113"/>
      <c r="AI28" s="113"/>
      <c r="AJ28" s="113"/>
      <c r="AK28" s="113"/>
      <c r="AL28" s="113"/>
      <c r="AM28" s="113"/>
      <c r="AN28" s="113"/>
      <c r="AO28" s="113"/>
      <c r="AP28" s="114"/>
      <c r="AQ28" s="192">
        <f>SUM(AD28:AP28)</f>
        <v>0</v>
      </c>
      <c r="AR28" s="113"/>
      <c r="AS28" s="113"/>
      <c r="AT28" s="113"/>
      <c r="AU28" s="113"/>
      <c r="AV28" s="113"/>
      <c r="AW28" s="113"/>
      <c r="AX28" s="113"/>
      <c r="AY28" s="113"/>
      <c r="AZ28" s="113"/>
      <c r="BA28" s="113"/>
      <c r="BB28" s="192">
        <f>SUM(AR28:BA28)</f>
        <v>0</v>
      </c>
      <c r="BC28" s="219"/>
      <c r="BD28" s="201">
        <f t="shared" si="6"/>
        <v>0</v>
      </c>
      <c r="BE28" s="234"/>
      <c r="BF28" s="417"/>
    </row>
    <row r="29" spans="1:58" s="1" customFormat="1" x14ac:dyDescent="0.2">
      <c r="A29" s="124"/>
      <c r="B29" s="129"/>
      <c r="C29" s="126"/>
      <c r="D29" s="126"/>
      <c r="E29" s="126"/>
      <c r="F29" s="112"/>
      <c r="G29" s="113"/>
      <c r="H29" s="113"/>
      <c r="I29" s="113"/>
      <c r="J29" s="113"/>
      <c r="K29" s="113"/>
      <c r="L29" s="113"/>
      <c r="M29" s="113"/>
      <c r="N29" s="113"/>
      <c r="O29" s="114"/>
      <c r="P29" s="113"/>
      <c r="Q29" s="192">
        <f>SUM(F29:P29)</f>
        <v>0</v>
      </c>
      <c r="R29" s="113"/>
      <c r="S29" s="113"/>
      <c r="T29" s="113"/>
      <c r="U29" s="113"/>
      <c r="V29" s="113"/>
      <c r="W29" s="113"/>
      <c r="X29" s="114"/>
      <c r="Y29" s="113"/>
      <c r="Z29" s="113"/>
      <c r="AA29" s="113"/>
      <c r="AB29" s="113"/>
      <c r="AC29" s="192">
        <f>SUM(R29:AB29)</f>
        <v>0</v>
      </c>
      <c r="AD29" s="113"/>
      <c r="AE29" s="114"/>
      <c r="AF29" s="113"/>
      <c r="AG29" s="113"/>
      <c r="AH29" s="113"/>
      <c r="AI29" s="113"/>
      <c r="AJ29" s="113"/>
      <c r="AK29" s="113"/>
      <c r="AL29" s="113"/>
      <c r="AM29" s="113"/>
      <c r="AN29" s="113"/>
      <c r="AO29" s="113"/>
      <c r="AP29" s="114"/>
      <c r="AQ29" s="192">
        <f>SUM(AD29:AP29)</f>
        <v>0</v>
      </c>
      <c r="AR29" s="113"/>
      <c r="AS29" s="113"/>
      <c r="AT29" s="113"/>
      <c r="AU29" s="113"/>
      <c r="AV29" s="113"/>
      <c r="AW29" s="113"/>
      <c r="AX29" s="113"/>
      <c r="AY29" s="113"/>
      <c r="AZ29" s="113"/>
      <c r="BA29" s="113"/>
      <c r="BB29" s="192">
        <f>SUM(AR29:BA29)</f>
        <v>0</v>
      </c>
      <c r="BC29" s="219"/>
      <c r="BD29" s="201">
        <f t="shared" si="6"/>
        <v>0</v>
      </c>
      <c r="BE29" s="234"/>
      <c r="BF29" s="417"/>
    </row>
    <row r="30" spans="1:58" s="1" customFormat="1" ht="15.75" thickBot="1" x14ac:dyDescent="0.3">
      <c r="A30" s="436" t="s">
        <v>1</v>
      </c>
      <c r="B30" s="154"/>
      <c r="C30" s="155"/>
      <c r="D30" s="155"/>
      <c r="E30" s="155"/>
      <c r="F30" s="109"/>
      <c r="G30" s="110"/>
      <c r="H30" s="110"/>
      <c r="I30" s="110"/>
      <c r="J30" s="110"/>
      <c r="K30" s="110"/>
      <c r="L30" s="110"/>
      <c r="M30" s="110"/>
      <c r="N30" s="110"/>
      <c r="O30" s="111"/>
      <c r="P30" s="110"/>
      <c r="Q30" s="193">
        <f>SUBTOTAL(9,Q25:Q29)</f>
        <v>0</v>
      </c>
      <c r="R30" s="110"/>
      <c r="S30" s="110"/>
      <c r="T30" s="110"/>
      <c r="U30" s="110"/>
      <c r="V30" s="110"/>
      <c r="W30" s="110"/>
      <c r="X30" s="111"/>
      <c r="Y30" s="110"/>
      <c r="Z30" s="110"/>
      <c r="AA30" s="110"/>
      <c r="AB30" s="110"/>
      <c r="AC30" s="193">
        <f>SUBTOTAL(9,AC25:AC29)</f>
        <v>0</v>
      </c>
      <c r="AD30" s="110"/>
      <c r="AE30" s="111"/>
      <c r="AF30" s="110"/>
      <c r="AG30" s="110"/>
      <c r="AH30" s="110"/>
      <c r="AI30" s="110"/>
      <c r="AJ30" s="110"/>
      <c r="AK30" s="110"/>
      <c r="AL30" s="110"/>
      <c r="AM30" s="110"/>
      <c r="AN30" s="110"/>
      <c r="AO30" s="110"/>
      <c r="AP30" s="111"/>
      <c r="AQ30" s="193">
        <f>SUBTOTAL(9,AQ25:AQ29)</f>
        <v>0</v>
      </c>
      <c r="AR30" s="110"/>
      <c r="AS30" s="110"/>
      <c r="AT30" s="110"/>
      <c r="AU30" s="110"/>
      <c r="AV30" s="110"/>
      <c r="AW30" s="110"/>
      <c r="AX30" s="110"/>
      <c r="AY30" s="110"/>
      <c r="AZ30" s="110"/>
      <c r="BA30" s="110"/>
      <c r="BB30" s="193">
        <f>SUBTOTAL(9,BB25:BB29)</f>
        <v>0</v>
      </c>
      <c r="BC30" s="220"/>
      <c r="BD30" s="202">
        <f>SUBTOTAL(9,BD25:BD29)</f>
        <v>0</v>
      </c>
      <c r="BE30" s="236">
        <f>'totaal BOL niv 4 4 jr'!G21</f>
        <v>0</v>
      </c>
      <c r="BF30" s="417"/>
    </row>
    <row r="31" spans="1:58" s="1" customFormat="1" ht="15" thickTop="1" x14ac:dyDescent="0.2">
      <c r="A31" s="437" t="str">
        <f>'totaal BOL niv 4 4 jr'!B22</f>
        <v>1d Thema 3: Voortplanting</v>
      </c>
      <c r="B31" s="153"/>
      <c r="C31" s="390"/>
      <c r="D31" s="390"/>
      <c r="E31" s="390"/>
      <c r="F31" s="391"/>
      <c r="G31" s="392"/>
      <c r="H31" s="392"/>
      <c r="I31" s="392"/>
      <c r="J31" s="392"/>
      <c r="K31" s="392"/>
      <c r="L31" s="392"/>
      <c r="M31" s="392"/>
      <c r="N31" s="392"/>
      <c r="O31" s="392"/>
      <c r="P31" s="392"/>
      <c r="Q31" s="414"/>
      <c r="R31" s="392"/>
      <c r="S31" s="392"/>
      <c r="T31" s="392"/>
      <c r="U31" s="392"/>
      <c r="V31" s="392"/>
      <c r="W31" s="392"/>
      <c r="X31" s="392"/>
      <c r="Y31" s="392"/>
      <c r="Z31" s="392"/>
      <c r="AA31" s="392"/>
      <c r="AB31" s="392"/>
      <c r="AC31" s="414"/>
      <c r="AD31" s="392"/>
      <c r="AE31" s="392"/>
      <c r="AF31" s="392"/>
      <c r="AG31" s="392"/>
      <c r="AH31" s="392"/>
      <c r="AI31" s="392"/>
      <c r="AJ31" s="392"/>
      <c r="AK31" s="392"/>
      <c r="AL31" s="392"/>
      <c r="AM31" s="392"/>
      <c r="AN31" s="392"/>
      <c r="AO31" s="392"/>
      <c r="AP31" s="392"/>
      <c r="AQ31" s="414"/>
      <c r="AR31" s="392"/>
      <c r="AS31" s="392"/>
      <c r="AT31" s="392"/>
      <c r="AU31" s="392"/>
      <c r="AV31" s="392"/>
      <c r="AW31" s="392"/>
      <c r="AX31" s="392"/>
      <c r="AY31" s="392"/>
      <c r="AZ31" s="392"/>
      <c r="BA31" s="392"/>
      <c r="BB31" s="414"/>
      <c r="BC31" s="395"/>
      <c r="BD31" s="394" t="s">
        <v>8</v>
      </c>
      <c r="BE31" s="234"/>
      <c r="BF31" s="418"/>
    </row>
    <row r="32" spans="1:58" s="1" customFormat="1" x14ac:dyDescent="0.2">
      <c r="A32" s="124"/>
      <c r="B32" s="129"/>
      <c r="C32" s="126"/>
      <c r="D32" s="126"/>
      <c r="E32" s="126"/>
      <c r="F32" s="106"/>
      <c r="G32" s="107"/>
      <c r="H32" s="107"/>
      <c r="I32" s="107"/>
      <c r="J32" s="107"/>
      <c r="K32" s="107"/>
      <c r="L32" s="107"/>
      <c r="M32" s="107"/>
      <c r="N32" s="107"/>
      <c r="O32" s="108"/>
      <c r="P32" s="107"/>
      <c r="Q32" s="192">
        <f>SUM(F32:P32)</f>
        <v>0</v>
      </c>
      <c r="R32" s="107"/>
      <c r="S32" s="107"/>
      <c r="T32" s="107"/>
      <c r="U32" s="107"/>
      <c r="V32" s="107"/>
      <c r="W32" s="107"/>
      <c r="X32" s="108"/>
      <c r="Y32" s="107"/>
      <c r="Z32" s="107"/>
      <c r="AA32" s="107"/>
      <c r="AB32" s="107"/>
      <c r="AC32" s="192">
        <f>SUM(R32:AB32)</f>
        <v>0</v>
      </c>
      <c r="AD32" s="107"/>
      <c r="AE32" s="108"/>
      <c r="AF32" s="107"/>
      <c r="AG32" s="107"/>
      <c r="AH32" s="107"/>
      <c r="AI32" s="107"/>
      <c r="AJ32" s="107"/>
      <c r="AK32" s="107"/>
      <c r="AL32" s="107"/>
      <c r="AM32" s="107"/>
      <c r="AN32" s="107"/>
      <c r="AO32" s="107"/>
      <c r="AP32" s="108"/>
      <c r="AQ32" s="192">
        <f>SUM(AD32:AP32)</f>
        <v>0</v>
      </c>
      <c r="AR32" s="107"/>
      <c r="AS32" s="107"/>
      <c r="AT32" s="107"/>
      <c r="AU32" s="107"/>
      <c r="AV32" s="107"/>
      <c r="AW32" s="107"/>
      <c r="AX32" s="107"/>
      <c r="AY32" s="107"/>
      <c r="AZ32" s="107"/>
      <c r="BA32" s="107"/>
      <c r="BB32" s="192">
        <f>SUM(AR32:BA32)</f>
        <v>0</v>
      </c>
      <c r="BC32" s="217"/>
      <c r="BD32" s="201">
        <f t="shared" ref="BD32:BD36" si="7">SUM(Q32+AC32+AQ32+BB32)</f>
        <v>0</v>
      </c>
      <c r="BE32" s="234"/>
      <c r="BF32" s="417"/>
    </row>
    <row r="33" spans="1:58" s="1" customFormat="1" x14ac:dyDescent="0.2">
      <c r="A33" s="124"/>
      <c r="B33" s="129"/>
      <c r="C33" s="126"/>
      <c r="D33" s="126"/>
      <c r="E33" s="126"/>
      <c r="F33" s="106"/>
      <c r="G33" s="107"/>
      <c r="H33" s="107"/>
      <c r="I33" s="107"/>
      <c r="J33" s="107"/>
      <c r="K33" s="107"/>
      <c r="L33" s="107"/>
      <c r="M33" s="107"/>
      <c r="N33" s="107"/>
      <c r="O33" s="108"/>
      <c r="P33" s="107"/>
      <c r="Q33" s="192">
        <f>SUM(F33:P33)</f>
        <v>0</v>
      </c>
      <c r="R33" s="107"/>
      <c r="S33" s="107"/>
      <c r="T33" s="107"/>
      <c r="U33" s="107"/>
      <c r="V33" s="107"/>
      <c r="W33" s="107"/>
      <c r="X33" s="108"/>
      <c r="Y33" s="107"/>
      <c r="Z33" s="107"/>
      <c r="AA33" s="107"/>
      <c r="AB33" s="107"/>
      <c r="AC33" s="192">
        <f>SUM(R33:AB33)</f>
        <v>0</v>
      </c>
      <c r="AD33" s="107"/>
      <c r="AE33" s="108"/>
      <c r="AF33" s="107"/>
      <c r="AG33" s="107"/>
      <c r="AH33" s="107"/>
      <c r="AI33" s="107"/>
      <c r="AJ33" s="107"/>
      <c r="AK33" s="107"/>
      <c r="AL33" s="107"/>
      <c r="AM33" s="107"/>
      <c r="AN33" s="107"/>
      <c r="AO33" s="107"/>
      <c r="AP33" s="108"/>
      <c r="AQ33" s="192">
        <f>SUM(AD33:AP33)</f>
        <v>0</v>
      </c>
      <c r="AR33" s="107"/>
      <c r="AS33" s="107"/>
      <c r="AT33" s="107"/>
      <c r="AU33" s="107"/>
      <c r="AV33" s="107"/>
      <c r="AW33" s="107"/>
      <c r="AX33" s="107"/>
      <c r="AY33" s="107"/>
      <c r="AZ33" s="107"/>
      <c r="BA33" s="107"/>
      <c r="BB33" s="192">
        <f>SUM(AR33:BA33)</f>
        <v>0</v>
      </c>
      <c r="BC33" s="217"/>
      <c r="BD33" s="201">
        <f t="shared" si="7"/>
        <v>0</v>
      </c>
      <c r="BE33" s="234"/>
      <c r="BF33" s="417"/>
    </row>
    <row r="34" spans="1:58" s="1" customFormat="1" x14ac:dyDescent="0.2">
      <c r="A34" s="124"/>
      <c r="B34" s="129"/>
      <c r="C34" s="126"/>
      <c r="D34" s="126"/>
      <c r="E34" s="126"/>
      <c r="F34" s="112"/>
      <c r="G34" s="113"/>
      <c r="H34" s="113"/>
      <c r="I34" s="113"/>
      <c r="J34" s="113"/>
      <c r="K34" s="113"/>
      <c r="L34" s="113"/>
      <c r="M34" s="113"/>
      <c r="N34" s="113"/>
      <c r="O34" s="114"/>
      <c r="P34" s="113"/>
      <c r="Q34" s="192">
        <f>SUM(F34:P34)</f>
        <v>0</v>
      </c>
      <c r="R34" s="113"/>
      <c r="S34" s="113"/>
      <c r="T34" s="113"/>
      <c r="U34" s="113"/>
      <c r="V34" s="113"/>
      <c r="W34" s="113"/>
      <c r="X34" s="114"/>
      <c r="Y34" s="113"/>
      <c r="Z34" s="113"/>
      <c r="AA34" s="113"/>
      <c r="AB34" s="113"/>
      <c r="AC34" s="192">
        <f>SUM(R34:AB34)</f>
        <v>0</v>
      </c>
      <c r="AD34" s="113"/>
      <c r="AE34" s="114"/>
      <c r="AF34" s="113"/>
      <c r="AG34" s="113"/>
      <c r="AH34" s="113"/>
      <c r="AI34" s="113"/>
      <c r="AJ34" s="113"/>
      <c r="AK34" s="113"/>
      <c r="AL34" s="113"/>
      <c r="AM34" s="113"/>
      <c r="AN34" s="113"/>
      <c r="AO34" s="113"/>
      <c r="AP34" s="114"/>
      <c r="AQ34" s="192">
        <f>SUM(AD34:AP34)</f>
        <v>0</v>
      </c>
      <c r="AR34" s="113"/>
      <c r="AS34" s="113"/>
      <c r="AT34" s="113"/>
      <c r="AU34" s="113"/>
      <c r="AV34" s="113"/>
      <c r="AW34" s="113"/>
      <c r="AX34" s="113"/>
      <c r="AY34" s="113"/>
      <c r="AZ34" s="113"/>
      <c r="BA34" s="113"/>
      <c r="BB34" s="192">
        <f>SUM(AR34:BA34)</f>
        <v>0</v>
      </c>
      <c r="BC34" s="219"/>
      <c r="BD34" s="201">
        <f t="shared" si="7"/>
        <v>0</v>
      </c>
      <c r="BE34" s="234"/>
      <c r="BF34" s="417"/>
    </row>
    <row r="35" spans="1:58" s="1" customFormat="1" x14ac:dyDescent="0.2">
      <c r="A35" s="124"/>
      <c r="B35" s="129"/>
      <c r="C35" s="126"/>
      <c r="D35" s="126"/>
      <c r="E35" s="126"/>
      <c r="F35" s="112"/>
      <c r="G35" s="113"/>
      <c r="H35" s="113"/>
      <c r="I35" s="113"/>
      <c r="J35" s="113"/>
      <c r="K35" s="113"/>
      <c r="L35" s="113"/>
      <c r="M35" s="113"/>
      <c r="N35" s="113"/>
      <c r="O35" s="114"/>
      <c r="P35" s="113"/>
      <c r="Q35" s="192">
        <f>SUM(F35:P35)</f>
        <v>0</v>
      </c>
      <c r="R35" s="113"/>
      <c r="S35" s="113"/>
      <c r="T35" s="113"/>
      <c r="U35" s="113"/>
      <c r="V35" s="113"/>
      <c r="W35" s="113"/>
      <c r="X35" s="114"/>
      <c r="Y35" s="113"/>
      <c r="Z35" s="113"/>
      <c r="AA35" s="113"/>
      <c r="AB35" s="113"/>
      <c r="AC35" s="192">
        <f>SUM(R35:AB35)</f>
        <v>0</v>
      </c>
      <c r="AD35" s="113"/>
      <c r="AE35" s="114"/>
      <c r="AF35" s="113"/>
      <c r="AG35" s="113"/>
      <c r="AH35" s="113"/>
      <c r="AI35" s="113"/>
      <c r="AJ35" s="113"/>
      <c r="AK35" s="113"/>
      <c r="AL35" s="113"/>
      <c r="AM35" s="113"/>
      <c r="AN35" s="113"/>
      <c r="AO35" s="113"/>
      <c r="AP35" s="114"/>
      <c r="AQ35" s="192">
        <f>SUM(AD35:AP35)</f>
        <v>0</v>
      </c>
      <c r="AR35" s="113"/>
      <c r="AS35" s="113"/>
      <c r="AT35" s="113"/>
      <c r="AU35" s="113"/>
      <c r="AV35" s="113"/>
      <c r="AW35" s="113"/>
      <c r="AX35" s="113"/>
      <c r="AY35" s="113"/>
      <c r="AZ35" s="113"/>
      <c r="BA35" s="113"/>
      <c r="BB35" s="192">
        <f>SUM(AR35:BA35)</f>
        <v>0</v>
      </c>
      <c r="BC35" s="219"/>
      <c r="BD35" s="201">
        <f t="shared" si="7"/>
        <v>0</v>
      </c>
      <c r="BE35" s="234"/>
      <c r="BF35" s="417"/>
    </row>
    <row r="36" spans="1:58" s="1" customFormat="1" x14ac:dyDescent="0.2">
      <c r="A36" s="124"/>
      <c r="B36" s="129"/>
      <c r="C36" s="126"/>
      <c r="D36" s="126"/>
      <c r="E36" s="126"/>
      <c r="F36" s="112"/>
      <c r="G36" s="113"/>
      <c r="H36" s="113"/>
      <c r="I36" s="113"/>
      <c r="J36" s="113"/>
      <c r="K36" s="113"/>
      <c r="L36" s="113"/>
      <c r="M36" s="113"/>
      <c r="N36" s="113"/>
      <c r="O36" s="114"/>
      <c r="P36" s="113"/>
      <c r="Q36" s="192">
        <f>SUM(F36:P36)</f>
        <v>0</v>
      </c>
      <c r="R36" s="113"/>
      <c r="S36" s="113"/>
      <c r="T36" s="113"/>
      <c r="U36" s="113"/>
      <c r="V36" s="113"/>
      <c r="W36" s="113"/>
      <c r="X36" s="114"/>
      <c r="Y36" s="113"/>
      <c r="Z36" s="113"/>
      <c r="AA36" s="113"/>
      <c r="AB36" s="113"/>
      <c r="AC36" s="192">
        <f>SUM(R36:AB36)</f>
        <v>0</v>
      </c>
      <c r="AD36" s="113"/>
      <c r="AE36" s="114"/>
      <c r="AF36" s="113"/>
      <c r="AG36" s="113"/>
      <c r="AH36" s="113"/>
      <c r="AI36" s="113"/>
      <c r="AJ36" s="113"/>
      <c r="AK36" s="113"/>
      <c r="AL36" s="113"/>
      <c r="AM36" s="113"/>
      <c r="AN36" s="113"/>
      <c r="AO36" s="113"/>
      <c r="AP36" s="114"/>
      <c r="AQ36" s="192">
        <f>SUM(AD36:AP36)</f>
        <v>0</v>
      </c>
      <c r="AR36" s="113"/>
      <c r="AS36" s="113"/>
      <c r="AT36" s="113"/>
      <c r="AU36" s="113"/>
      <c r="AV36" s="113"/>
      <c r="AW36" s="113"/>
      <c r="AX36" s="113"/>
      <c r="AY36" s="113"/>
      <c r="AZ36" s="113"/>
      <c r="BA36" s="113"/>
      <c r="BB36" s="192">
        <f>SUM(AR36:BA36)</f>
        <v>0</v>
      </c>
      <c r="BC36" s="219"/>
      <c r="BD36" s="201">
        <f t="shared" si="7"/>
        <v>0</v>
      </c>
      <c r="BE36" s="234"/>
      <c r="BF36" s="417"/>
    </row>
    <row r="37" spans="1:58" s="1" customFormat="1" ht="15.75" thickBot="1" x14ac:dyDescent="0.3">
      <c r="A37" s="436" t="s">
        <v>1</v>
      </c>
      <c r="B37" s="154"/>
      <c r="C37" s="155"/>
      <c r="D37" s="155"/>
      <c r="E37" s="155"/>
      <c r="F37" s="109"/>
      <c r="G37" s="110"/>
      <c r="H37" s="110"/>
      <c r="I37" s="110"/>
      <c r="J37" s="110"/>
      <c r="K37" s="110"/>
      <c r="L37" s="110"/>
      <c r="M37" s="110"/>
      <c r="N37" s="110"/>
      <c r="O37" s="111"/>
      <c r="P37" s="110"/>
      <c r="Q37" s="193">
        <f>SUBTOTAL(9,Q32:Q36)</f>
        <v>0</v>
      </c>
      <c r="R37" s="110"/>
      <c r="S37" s="110"/>
      <c r="T37" s="110"/>
      <c r="U37" s="110"/>
      <c r="V37" s="110"/>
      <c r="W37" s="110"/>
      <c r="X37" s="111"/>
      <c r="Y37" s="110"/>
      <c r="Z37" s="110"/>
      <c r="AA37" s="110"/>
      <c r="AB37" s="110"/>
      <c r="AC37" s="193">
        <f>SUBTOTAL(9,AC32:AC36)</f>
        <v>0</v>
      </c>
      <c r="AD37" s="110"/>
      <c r="AE37" s="111"/>
      <c r="AF37" s="110"/>
      <c r="AG37" s="110"/>
      <c r="AH37" s="110"/>
      <c r="AI37" s="110"/>
      <c r="AJ37" s="110"/>
      <c r="AK37" s="110"/>
      <c r="AL37" s="110"/>
      <c r="AM37" s="110"/>
      <c r="AN37" s="110"/>
      <c r="AO37" s="110"/>
      <c r="AP37" s="111"/>
      <c r="AQ37" s="193">
        <f>SUBTOTAL(9,AQ32:AQ36)</f>
        <v>0</v>
      </c>
      <c r="AR37" s="110"/>
      <c r="AS37" s="110"/>
      <c r="AT37" s="110"/>
      <c r="AU37" s="110"/>
      <c r="AV37" s="110"/>
      <c r="AW37" s="110"/>
      <c r="AX37" s="110"/>
      <c r="AY37" s="110"/>
      <c r="AZ37" s="110"/>
      <c r="BA37" s="110"/>
      <c r="BB37" s="193">
        <f>SUBTOTAL(9,BB32:BB36)</f>
        <v>0</v>
      </c>
      <c r="BC37" s="220"/>
      <c r="BD37" s="202">
        <f>SUBTOTAL(9,BD32:BD36)</f>
        <v>0</v>
      </c>
      <c r="BE37" s="236">
        <f>'totaal BOL niv 4 4 jr'!G22</f>
        <v>0</v>
      </c>
      <c r="BF37" s="417"/>
    </row>
    <row r="38" spans="1:58" s="1" customFormat="1" ht="15" thickTop="1" x14ac:dyDescent="0.2">
      <c r="A38" s="437" t="str">
        <f>'totaal BOL niv 4 4 jr'!B23</f>
        <v>1e Thema 4: Dierentuin</v>
      </c>
      <c r="B38" s="153"/>
      <c r="C38" s="390"/>
      <c r="D38" s="390"/>
      <c r="E38" s="390"/>
      <c r="F38" s="391"/>
      <c r="G38" s="392"/>
      <c r="H38" s="392"/>
      <c r="I38" s="392"/>
      <c r="J38" s="392"/>
      <c r="K38" s="392"/>
      <c r="L38" s="392"/>
      <c r="M38" s="392"/>
      <c r="N38" s="392"/>
      <c r="O38" s="392"/>
      <c r="P38" s="392"/>
      <c r="Q38" s="414"/>
      <c r="R38" s="392"/>
      <c r="S38" s="392"/>
      <c r="T38" s="392"/>
      <c r="U38" s="392"/>
      <c r="V38" s="392"/>
      <c r="W38" s="392"/>
      <c r="X38" s="392"/>
      <c r="Y38" s="392"/>
      <c r="Z38" s="392"/>
      <c r="AA38" s="392"/>
      <c r="AB38" s="392"/>
      <c r="AC38" s="414"/>
      <c r="AD38" s="392"/>
      <c r="AE38" s="392"/>
      <c r="AF38" s="392"/>
      <c r="AG38" s="392"/>
      <c r="AH38" s="392"/>
      <c r="AI38" s="392"/>
      <c r="AJ38" s="392"/>
      <c r="AK38" s="392"/>
      <c r="AL38" s="392"/>
      <c r="AM38" s="392"/>
      <c r="AN38" s="392"/>
      <c r="AO38" s="392"/>
      <c r="AP38" s="392"/>
      <c r="AQ38" s="414"/>
      <c r="AR38" s="392"/>
      <c r="AS38" s="392"/>
      <c r="AT38" s="392"/>
      <c r="AU38" s="392"/>
      <c r="AV38" s="392"/>
      <c r="AW38" s="392"/>
      <c r="AX38" s="392"/>
      <c r="AY38" s="392"/>
      <c r="AZ38" s="392"/>
      <c r="BA38" s="392"/>
      <c r="BB38" s="414"/>
      <c r="BC38" s="395"/>
      <c r="BD38" s="394" t="s">
        <v>8</v>
      </c>
      <c r="BE38" s="234"/>
      <c r="BF38" s="418"/>
    </row>
    <row r="39" spans="1:58" s="1" customFormat="1" x14ac:dyDescent="0.2">
      <c r="A39" s="124"/>
      <c r="B39" s="129"/>
      <c r="C39" s="126"/>
      <c r="D39" s="126"/>
      <c r="E39" s="126"/>
      <c r="F39" s="106"/>
      <c r="G39" s="107"/>
      <c r="H39" s="107"/>
      <c r="I39" s="107"/>
      <c r="J39" s="107"/>
      <c r="K39" s="107"/>
      <c r="L39" s="107"/>
      <c r="M39" s="107"/>
      <c r="N39" s="107"/>
      <c r="O39" s="108"/>
      <c r="P39" s="107"/>
      <c r="Q39" s="192">
        <f>SUM(F39:P39)</f>
        <v>0</v>
      </c>
      <c r="R39" s="107"/>
      <c r="S39" s="107"/>
      <c r="T39" s="107"/>
      <c r="U39" s="107"/>
      <c r="V39" s="107"/>
      <c r="W39" s="107"/>
      <c r="X39" s="108"/>
      <c r="Y39" s="107"/>
      <c r="Z39" s="107"/>
      <c r="AA39" s="107"/>
      <c r="AB39" s="107"/>
      <c r="AC39" s="192">
        <f>SUM(R39:AB39)</f>
        <v>0</v>
      </c>
      <c r="AD39" s="107"/>
      <c r="AE39" s="108"/>
      <c r="AF39" s="107"/>
      <c r="AG39" s="107"/>
      <c r="AH39" s="107"/>
      <c r="AI39" s="107"/>
      <c r="AJ39" s="107"/>
      <c r="AK39" s="107"/>
      <c r="AL39" s="107"/>
      <c r="AM39" s="107"/>
      <c r="AN39" s="107"/>
      <c r="AO39" s="107"/>
      <c r="AP39" s="108"/>
      <c r="AQ39" s="192">
        <f>SUM(AD39:AP39)</f>
        <v>0</v>
      </c>
      <c r="AR39" s="107"/>
      <c r="AS39" s="107"/>
      <c r="AT39" s="107"/>
      <c r="AU39" s="107"/>
      <c r="AV39" s="107"/>
      <c r="AW39" s="107"/>
      <c r="AX39" s="107"/>
      <c r="AY39" s="107"/>
      <c r="AZ39" s="107"/>
      <c r="BA39" s="107"/>
      <c r="BB39" s="192">
        <f>SUM(AR39:BA39)</f>
        <v>0</v>
      </c>
      <c r="BC39" s="217"/>
      <c r="BD39" s="201">
        <f t="shared" ref="BD39:BD43" si="8">SUM(Q39+AC39+AQ39+BB39)</f>
        <v>0</v>
      </c>
      <c r="BE39" s="234"/>
      <c r="BF39" s="417"/>
    </row>
    <row r="40" spans="1:58" s="1" customFormat="1" x14ac:dyDescent="0.2">
      <c r="A40" s="124"/>
      <c r="B40" s="129"/>
      <c r="C40" s="126"/>
      <c r="D40" s="126"/>
      <c r="E40" s="126"/>
      <c r="F40" s="106"/>
      <c r="G40" s="107"/>
      <c r="H40" s="107"/>
      <c r="I40" s="107"/>
      <c r="J40" s="107"/>
      <c r="K40" s="107"/>
      <c r="L40" s="107"/>
      <c r="M40" s="107"/>
      <c r="N40" s="107"/>
      <c r="O40" s="108"/>
      <c r="P40" s="107"/>
      <c r="Q40" s="192">
        <f>SUM(F40:P40)</f>
        <v>0</v>
      </c>
      <c r="R40" s="107"/>
      <c r="S40" s="107"/>
      <c r="T40" s="107"/>
      <c r="U40" s="107"/>
      <c r="V40" s="107"/>
      <c r="W40" s="107"/>
      <c r="X40" s="108"/>
      <c r="Y40" s="107"/>
      <c r="Z40" s="107"/>
      <c r="AA40" s="107"/>
      <c r="AB40" s="107"/>
      <c r="AC40" s="192">
        <f>SUM(R40:AB40)</f>
        <v>0</v>
      </c>
      <c r="AD40" s="107"/>
      <c r="AE40" s="108"/>
      <c r="AF40" s="107"/>
      <c r="AG40" s="107"/>
      <c r="AH40" s="107"/>
      <c r="AI40" s="107"/>
      <c r="AJ40" s="107"/>
      <c r="AK40" s="107"/>
      <c r="AL40" s="107"/>
      <c r="AM40" s="107"/>
      <c r="AN40" s="107"/>
      <c r="AO40" s="107"/>
      <c r="AP40" s="108"/>
      <c r="AQ40" s="192">
        <f>SUM(AD40:AP40)</f>
        <v>0</v>
      </c>
      <c r="AR40" s="107"/>
      <c r="AS40" s="107"/>
      <c r="AT40" s="107"/>
      <c r="AU40" s="107"/>
      <c r="AV40" s="107"/>
      <c r="AW40" s="107"/>
      <c r="AX40" s="107"/>
      <c r="AY40" s="107"/>
      <c r="AZ40" s="107"/>
      <c r="BA40" s="107"/>
      <c r="BB40" s="192">
        <f>SUM(AR40:BA40)</f>
        <v>0</v>
      </c>
      <c r="BC40" s="217"/>
      <c r="BD40" s="201">
        <f t="shared" si="8"/>
        <v>0</v>
      </c>
      <c r="BE40" s="234"/>
      <c r="BF40" s="417"/>
    </row>
    <row r="41" spans="1:58" s="1" customFormat="1" x14ac:dyDescent="0.2">
      <c r="A41" s="124"/>
      <c r="B41" s="129"/>
      <c r="C41" s="126"/>
      <c r="D41" s="126"/>
      <c r="E41" s="126"/>
      <c r="F41" s="112"/>
      <c r="G41" s="113"/>
      <c r="H41" s="113"/>
      <c r="I41" s="113"/>
      <c r="J41" s="113"/>
      <c r="K41" s="113"/>
      <c r="L41" s="113"/>
      <c r="M41" s="113"/>
      <c r="N41" s="113"/>
      <c r="O41" s="114"/>
      <c r="P41" s="113"/>
      <c r="Q41" s="192">
        <f>SUM(F41:P41)</f>
        <v>0</v>
      </c>
      <c r="R41" s="113"/>
      <c r="S41" s="113"/>
      <c r="T41" s="113"/>
      <c r="U41" s="113"/>
      <c r="V41" s="113"/>
      <c r="W41" s="113"/>
      <c r="X41" s="114"/>
      <c r="Y41" s="113"/>
      <c r="Z41" s="113"/>
      <c r="AA41" s="113"/>
      <c r="AB41" s="113"/>
      <c r="AC41" s="192">
        <f>SUM(R41:AB41)</f>
        <v>0</v>
      </c>
      <c r="AD41" s="113"/>
      <c r="AE41" s="114"/>
      <c r="AF41" s="113"/>
      <c r="AG41" s="113"/>
      <c r="AH41" s="113"/>
      <c r="AI41" s="113"/>
      <c r="AJ41" s="113"/>
      <c r="AK41" s="113"/>
      <c r="AL41" s="113"/>
      <c r="AM41" s="113"/>
      <c r="AN41" s="113"/>
      <c r="AO41" s="113"/>
      <c r="AP41" s="114"/>
      <c r="AQ41" s="192">
        <f>SUM(AD41:AP41)</f>
        <v>0</v>
      </c>
      <c r="AR41" s="113"/>
      <c r="AS41" s="113"/>
      <c r="AT41" s="113"/>
      <c r="AU41" s="113"/>
      <c r="AV41" s="113"/>
      <c r="AW41" s="113"/>
      <c r="AX41" s="113"/>
      <c r="AY41" s="113"/>
      <c r="AZ41" s="113"/>
      <c r="BA41" s="113"/>
      <c r="BB41" s="192">
        <f>SUM(AR41:BA41)</f>
        <v>0</v>
      </c>
      <c r="BC41" s="219"/>
      <c r="BD41" s="201">
        <f t="shared" si="8"/>
        <v>0</v>
      </c>
      <c r="BE41" s="234"/>
      <c r="BF41" s="417"/>
    </row>
    <row r="42" spans="1:58" s="1" customFormat="1" x14ac:dyDescent="0.2">
      <c r="A42" s="124"/>
      <c r="B42" s="129"/>
      <c r="C42" s="126"/>
      <c r="D42" s="126"/>
      <c r="E42" s="126"/>
      <c r="F42" s="112"/>
      <c r="G42" s="113"/>
      <c r="H42" s="113"/>
      <c r="I42" s="113"/>
      <c r="J42" s="113"/>
      <c r="K42" s="113"/>
      <c r="L42" s="113"/>
      <c r="M42" s="113"/>
      <c r="N42" s="113"/>
      <c r="O42" s="114"/>
      <c r="P42" s="113"/>
      <c r="Q42" s="192">
        <f>SUM(F42:P42)</f>
        <v>0</v>
      </c>
      <c r="R42" s="113"/>
      <c r="S42" s="113"/>
      <c r="T42" s="113"/>
      <c r="U42" s="113"/>
      <c r="V42" s="113"/>
      <c r="W42" s="113"/>
      <c r="X42" s="114"/>
      <c r="Y42" s="113"/>
      <c r="Z42" s="113"/>
      <c r="AA42" s="113"/>
      <c r="AB42" s="113"/>
      <c r="AC42" s="192">
        <f>SUM(R42:AB42)</f>
        <v>0</v>
      </c>
      <c r="AD42" s="113"/>
      <c r="AE42" s="114"/>
      <c r="AF42" s="113"/>
      <c r="AG42" s="113"/>
      <c r="AH42" s="113"/>
      <c r="AI42" s="113"/>
      <c r="AJ42" s="113"/>
      <c r="AK42" s="113"/>
      <c r="AL42" s="113"/>
      <c r="AM42" s="113"/>
      <c r="AN42" s="113"/>
      <c r="AO42" s="113"/>
      <c r="AP42" s="114"/>
      <c r="AQ42" s="192">
        <f>SUM(AD42:AP42)</f>
        <v>0</v>
      </c>
      <c r="AR42" s="113"/>
      <c r="AS42" s="113"/>
      <c r="AT42" s="113"/>
      <c r="AU42" s="113"/>
      <c r="AV42" s="113"/>
      <c r="AW42" s="113"/>
      <c r="AX42" s="113"/>
      <c r="AY42" s="113"/>
      <c r="AZ42" s="113"/>
      <c r="BA42" s="113"/>
      <c r="BB42" s="192">
        <f>SUM(AR42:BA42)</f>
        <v>0</v>
      </c>
      <c r="BC42" s="219"/>
      <c r="BD42" s="201">
        <f t="shared" si="8"/>
        <v>0</v>
      </c>
      <c r="BE42" s="234"/>
      <c r="BF42" s="417"/>
    </row>
    <row r="43" spans="1:58" s="1" customFormat="1" x14ac:dyDescent="0.2">
      <c r="A43" s="124"/>
      <c r="B43" s="129"/>
      <c r="C43" s="126"/>
      <c r="D43" s="126"/>
      <c r="E43" s="126"/>
      <c r="F43" s="112"/>
      <c r="G43" s="113"/>
      <c r="H43" s="113"/>
      <c r="I43" s="113"/>
      <c r="J43" s="113"/>
      <c r="K43" s="113"/>
      <c r="L43" s="113"/>
      <c r="M43" s="113"/>
      <c r="N43" s="113"/>
      <c r="O43" s="114"/>
      <c r="P43" s="113"/>
      <c r="Q43" s="192">
        <f>SUM(F43:P43)</f>
        <v>0</v>
      </c>
      <c r="R43" s="113"/>
      <c r="S43" s="113"/>
      <c r="T43" s="113"/>
      <c r="U43" s="113"/>
      <c r="V43" s="113"/>
      <c r="W43" s="113"/>
      <c r="X43" s="114"/>
      <c r="Y43" s="113"/>
      <c r="Z43" s="113"/>
      <c r="AA43" s="113"/>
      <c r="AB43" s="113"/>
      <c r="AC43" s="192">
        <f>SUM(R43:AB43)</f>
        <v>0</v>
      </c>
      <c r="AD43" s="113"/>
      <c r="AE43" s="114"/>
      <c r="AF43" s="113"/>
      <c r="AG43" s="113"/>
      <c r="AH43" s="113"/>
      <c r="AI43" s="113"/>
      <c r="AJ43" s="113"/>
      <c r="AK43" s="113"/>
      <c r="AL43" s="113"/>
      <c r="AM43" s="113"/>
      <c r="AN43" s="113"/>
      <c r="AO43" s="113"/>
      <c r="AP43" s="114"/>
      <c r="AQ43" s="192">
        <f>SUM(AD43:AP43)</f>
        <v>0</v>
      </c>
      <c r="AR43" s="113"/>
      <c r="AS43" s="113"/>
      <c r="AT43" s="113"/>
      <c r="AU43" s="113"/>
      <c r="AV43" s="113"/>
      <c r="AW43" s="113"/>
      <c r="AX43" s="113"/>
      <c r="AY43" s="113"/>
      <c r="AZ43" s="113"/>
      <c r="BA43" s="113"/>
      <c r="BB43" s="192">
        <f>SUM(AR43:BA43)</f>
        <v>0</v>
      </c>
      <c r="BC43" s="219"/>
      <c r="BD43" s="201">
        <f t="shared" si="8"/>
        <v>0</v>
      </c>
      <c r="BE43" s="234"/>
      <c r="BF43" s="417"/>
    </row>
    <row r="44" spans="1:58" s="1" customFormat="1" ht="15.75" thickBot="1" x14ac:dyDescent="0.3">
      <c r="A44" s="436" t="s">
        <v>1</v>
      </c>
      <c r="B44" s="154"/>
      <c r="C44" s="155"/>
      <c r="D44" s="155"/>
      <c r="E44" s="155"/>
      <c r="F44" s="109"/>
      <c r="G44" s="110"/>
      <c r="H44" s="110"/>
      <c r="I44" s="110"/>
      <c r="J44" s="110"/>
      <c r="K44" s="110"/>
      <c r="L44" s="110"/>
      <c r="M44" s="110"/>
      <c r="N44" s="110"/>
      <c r="O44" s="111"/>
      <c r="P44" s="110"/>
      <c r="Q44" s="193">
        <f>SUBTOTAL(9,Q39:Q43)</f>
        <v>0</v>
      </c>
      <c r="R44" s="110"/>
      <c r="S44" s="110"/>
      <c r="T44" s="110"/>
      <c r="U44" s="110"/>
      <c r="V44" s="110"/>
      <c r="W44" s="110"/>
      <c r="X44" s="111"/>
      <c r="Y44" s="110"/>
      <c r="Z44" s="110"/>
      <c r="AA44" s="110"/>
      <c r="AB44" s="110"/>
      <c r="AC44" s="193">
        <f>SUBTOTAL(9,AC39:AC43)</f>
        <v>0</v>
      </c>
      <c r="AD44" s="110"/>
      <c r="AE44" s="111"/>
      <c r="AF44" s="110"/>
      <c r="AG44" s="110"/>
      <c r="AH44" s="110"/>
      <c r="AI44" s="110"/>
      <c r="AJ44" s="110"/>
      <c r="AK44" s="110"/>
      <c r="AL44" s="110"/>
      <c r="AM44" s="110"/>
      <c r="AN44" s="110"/>
      <c r="AO44" s="110"/>
      <c r="AP44" s="111"/>
      <c r="AQ44" s="193">
        <f>SUBTOTAL(9,AQ39:AQ43)</f>
        <v>0</v>
      </c>
      <c r="AR44" s="110"/>
      <c r="AS44" s="110"/>
      <c r="AT44" s="110"/>
      <c r="AU44" s="110"/>
      <c r="AV44" s="110"/>
      <c r="AW44" s="110"/>
      <c r="AX44" s="110"/>
      <c r="AY44" s="110"/>
      <c r="AZ44" s="110"/>
      <c r="BA44" s="110"/>
      <c r="BB44" s="193">
        <f>SUBTOTAL(9,BB39:BB43)</f>
        <v>0</v>
      </c>
      <c r="BC44" s="220"/>
      <c r="BD44" s="202">
        <f>SUBTOTAL(9,BD39:BD43)</f>
        <v>0</v>
      </c>
      <c r="BE44" s="236">
        <f>'totaal BOL niv 4 4 jr'!G23</f>
        <v>0</v>
      </c>
      <c r="BF44" s="417"/>
    </row>
    <row r="45" spans="1:58" s="1" customFormat="1" ht="15" thickTop="1" x14ac:dyDescent="0.2">
      <c r="A45" s="437" t="str">
        <f>'totaal BOL niv 4 4 jr'!B24</f>
        <v>1f BPV-voorbereiding</v>
      </c>
      <c r="B45" s="153"/>
      <c r="C45" s="390"/>
      <c r="D45" s="390"/>
      <c r="E45" s="390"/>
      <c r="F45" s="391"/>
      <c r="G45" s="392"/>
      <c r="H45" s="392"/>
      <c r="I45" s="392"/>
      <c r="J45" s="392"/>
      <c r="K45" s="392"/>
      <c r="L45" s="392"/>
      <c r="M45" s="392"/>
      <c r="N45" s="392"/>
      <c r="O45" s="392"/>
      <c r="P45" s="392"/>
      <c r="Q45" s="414"/>
      <c r="R45" s="392"/>
      <c r="S45" s="392"/>
      <c r="T45" s="392"/>
      <c r="U45" s="392"/>
      <c r="V45" s="392"/>
      <c r="W45" s="392"/>
      <c r="X45" s="392"/>
      <c r="Y45" s="392"/>
      <c r="Z45" s="392"/>
      <c r="AA45" s="392"/>
      <c r="AB45" s="392"/>
      <c r="AC45" s="414"/>
      <c r="AD45" s="392"/>
      <c r="AE45" s="392"/>
      <c r="AF45" s="392"/>
      <c r="AG45" s="392"/>
      <c r="AH45" s="392"/>
      <c r="AI45" s="392"/>
      <c r="AJ45" s="392"/>
      <c r="AK45" s="392"/>
      <c r="AL45" s="392"/>
      <c r="AM45" s="392"/>
      <c r="AN45" s="392"/>
      <c r="AO45" s="392"/>
      <c r="AP45" s="392"/>
      <c r="AQ45" s="414"/>
      <c r="AR45" s="392"/>
      <c r="AS45" s="392"/>
      <c r="AT45" s="392"/>
      <c r="AU45" s="392"/>
      <c r="AV45" s="392"/>
      <c r="AW45" s="392"/>
      <c r="AX45" s="392"/>
      <c r="AY45" s="392"/>
      <c r="AZ45" s="392"/>
      <c r="BA45" s="392"/>
      <c r="BB45" s="414"/>
      <c r="BC45" s="395"/>
      <c r="BD45" s="394" t="s">
        <v>8</v>
      </c>
      <c r="BE45" s="234"/>
      <c r="BF45" s="418"/>
    </row>
    <row r="46" spans="1:58" s="1" customFormat="1" x14ac:dyDescent="0.2">
      <c r="A46" s="124"/>
      <c r="B46" s="129"/>
      <c r="C46" s="126"/>
      <c r="D46" s="126"/>
      <c r="E46" s="126"/>
      <c r="F46" s="106"/>
      <c r="G46" s="107"/>
      <c r="H46" s="107"/>
      <c r="I46" s="107"/>
      <c r="J46" s="107"/>
      <c r="K46" s="107"/>
      <c r="L46" s="107"/>
      <c r="M46" s="107"/>
      <c r="N46" s="107"/>
      <c r="O46" s="108"/>
      <c r="P46" s="107"/>
      <c r="Q46" s="192">
        <f>SUM(F46:P46)</f>
        <v>0</v>
      </c>
      <c r="R46" s="107"/>
      <c r="S46" s="107"/>
      <c r="T46" s="107"/>
      <c r="U46" s="107"/>
      <c r="V46" s="107"/>
      <c r="W46" s="107"/>
      <c r="X46" s="108"/>
      <c r="Y46" s="107"/>
      <c r="Z46" s="107"/>
      <c r="AA46" s="107"/>
      <c r="AB46" s="107"/>
      <c r="AC46" s="192">
        <f>SUM(R46:AB46)</f>
        <v>0</v>
      </c>
      <c r="AD46" s="107"/>
      <c r="AE46" s="108"/>
      <c r="AF46" s="107"/>
      <c r="AG46" s="107"/>
      <c r="AH46" s="107"/>
      <c r="AI46" s="107"/>
      <c r="AJ46" s="107"/>
      <c r="AK46" s="107"/>
      <c r="AL46" s="107"/>
      <c r="AM46" s="107"/>
      <c r="AN46" s="107"/>
      <c r="AO46" s="107"/>
      <c r="AP46" s="108"/>
      <c r="AQ46" s="192">
        <f>SUM(AD46:AP46)</f>
        <v>0</v>
      </c>
      <c r="AR46" s="107"/>
      <c r="AS46" s="107"/>
      <c r="AT46" s="107"/>
      <c r="AU46" s="107"/>
      <c r="AV46" s="107"/>
      <c r="AW46" s="107"/>
      <c r="AX46" s="107"/>
      <c r="AY46" s="107"/>
      <c r="AZ46" s="107"/>
      <c r="BA46" s="107"/>
      <c r="BB46" s="192">
        <f>SUM(AR46:BA46)</f>
        <v>0</v>
      </c>
      <c r="BC46" s="217"/>
      <c r="BD46" s="201">
        <f t="shared" ref="BD46:BD50" si="9">SUM(Q46+AC46+AQ46+BB46)</f>
        <v>0</v>
      </c>
      <c r="BE46" s="234"/>
      <c r="BF46" s="417"/>
    </row>
    <row r="47" spans="1:58" s="1" customFormat="1" x14ac:dyDescent="0.2">
      <c r="A47" s="124"/>
      <c r="B47" s="129"/>
      <c r="C47" s="126"/>
      <c r="D47" s="126"/>
      <c r="E47" s="126"/>
      <c r="F47" s="106"/>
      <c r="G47" s="107"/>
      <c r="H47" s="107"/>
      <c r="I47" s="107"/>
      <c r="J47" s="107"/>
      <c r="K47" s="107"/>
      <c r="L47" s="107"/>
      <c r="M47" s="107"/>
      <c r="N47" s="107"/>
      <c r="O47" s="108"/>
      <c r="P47" s="107"/>
      <c r="Q47" s="192">
        <f>SUM(F47:P47)</f>
        <v>0</v>
      </c>
      <c r="R47" s="107"/>
      <c r="S47" s="107"/>
      <c r="T47" s="107"/>
      <c r="U47" s="107"/>
      <c r="V47" s="107"/>
      <c r="W47" s="107"/>
      <c r="X47" s="108"/>
      <c r="Y47" s="107"/>
      <c r="Z47" s="107"/>
      <c r="AA47" s="107"/>
      <c r="AB47" s="107"/>
      <c r="AC47" s="192">
        <f>SUM(R47:AB47)</f>
        <v>0</v>
      </c>
      <c r="AD47" s="107"/>
      <c r="AE47" s="108"/>
      <c r="AF47" s="107"/>
      <c r="AG47" s="107"/>
      <c r="AH47" s="107"/>
      <c r="AI47" s="107"/>
      <c r="AJ47" s="107"/>
      <c r="AK47" s="107"/>
      <c r="AL47" s="107"/>
      <c r="AM47" s="107"/>
      <c r="AN47" s="107"/>
      <c r="AO47" s="107"/>
      <c r="AP47" s="108"/>
      <c r="AQ47" s="192">
        <f>SUM(AD47:AP47)</f>
        <v>0</v>
      </c>
      <c r="AR47" s="107"/>
      <c r="AS47" s="107"/>
      <c r="AT47" s="107"/>
      <c r="AU47" s="107"/>
      <c r="AV47" s="107"/>
      <c r="AW47" s="107"/>
      <c r="AX47" s="107"/>
      <c r="AY47" s="107"/>
      <c r="AZ47" s="107"/>
      <c r="BA47" s="107"/>
      <c r="BB47" s="192">
        <f>SUM(AR47:BA47)</f>
        <v>0</v>
      </c>
      <c r="BC47" s="217"/>
      <c r="BD47" s="201">
        <f t="shared" si="9"/>
        <v>0</v>
      </c>
      <c r="BE47" s="234"/>
      <c r="BF47" s="417"/>
    </row>
    <row r="48" spans="1:58" s="1" customFormat="1" x14ac:dyDescent="0.2">
      <c r="A48" s="124"/>
      <c r="B48" s="129"/>
      <c r="C48" s="126"/>
      <c r="D48" s="126"/>
      <c r="E48" s="126"/>
      <c r="F48" s="112"/>
      <c r="G48" s="113"/>
      <c r="H48" s="113"/>
      <c r="I48" s="113"/>
      <c r="J48" s="113"/>
      <c r="K48" s="113"/>
      <c r="L48" s="113"/>
      <c r="M48" s="113"/>
      <c r="N48" s="113"/>
      <c r="O48" s="114"/>
      <c r="P48" s="113"/>
      <c r="Q48" s="192">
        <f>SUM(F48:P48)</f>
        <v>0</v>
      </c>
      <c r="R48" s="113"/>
      <c r="S48" s="113"/>
      <c r="T48" s="113"/>
      <c r="U48" s="113"/>
      <c r="V48" s="113"/>
      <c r="W48" s="113"/>
      <c r="X48" s="114"/>
      <c r="Y48" s="113"/>
      <c r="Z48" s="113"/>
      <c r="AA48" s="113"/>
      <c r="AB48" s="113"/>
      <c r="AC48" s="192">
        <f>SUM(R48:AB48)</f>
        <v>0</v>
      </c>
      <c r="AD48" s="113"/>
      <c r="AE48" s="114"/>
      <c r="AF48" s="113"/>
      <c r="AG48" s="113"/>
      <c r="AH48" s="113"/>
      <c r="AI48" s="113"/>
      <c r="AJ48" s="113"/>
      <c r="AK48" s="113"/>
      <c r="AL48" s="113"/>
      <c r="AM48" s="113"/>
      <c r="AN48" s="113"/>
      <c r="AO48" s="113"/>
      <c r="AP48" s="114"/>
      <c r="AQ48" s="192">
        <f>SUM(AD48:AP48)</f>
        <v>0</v>
      </c>
      <c r="AR48" s="113"/>
      <c r="AS48" s="113"/>
      <c r="AT48" s="113"/>
      <c r="AU48" s="113"/>
      <c r="AV48" s="113"/>
      <c r="AW48" s="113"/>
      <c r="AX48" s="113"/>
      <c r="AY48" s="113"/>
      <c r="AZ48" s="113"/>
      <c r="BA48" s="113"/>
      <c r="BB48" s="192">
        <f>SUM(AR48:BA48)</f>
        <v>0</v>
      </c>
      <c r="BC48" s="219"/>
      <c r="BD48" s="201">
        <f t="shared" si="9"/>
        <v>0</v>
      </c>
      <c r="BE48" s="234"/>
      <c r="BF48" s="417"/>
    </row>
    <row r="49" spans="1:58" s="1" customFormat="1" x14ac:dyDescent="0.2">
      <c r="A49" s="124"/>
      <c r="B49" s="129"/>
      <c r="C49" s="126"/>
      <c r="D49" s="126"/>
      <c r="E49" s="126"/>
      <c r="F49" s="112"/>
      <c r="G49" s="113"/>
      <c r="H49" s="113"/>
      <c r="I49" s="113"/>
      <c r="J49" s="113"/>
      <c r="K49" s="113"/>
      <c r="L49" s="113"/>
      <c r="M49" s="113"/>
      <c r="N49" s="113"/>
      <c r="O49" s="114"/>
      <c r="P49" s="113"/>
      <c r="Q49" s="192">
        <f>SUM(F49:P49)</f>
        <v>0</v>
      </c>
      <c r="R49" s="113"/>
      <c r="S49" s="113"/>
      <c r="T49" s="113"/>
      <c r="U49" s="113"/>
      <c r="V49" s="113"/>
      <c r="W49" s="113"/>
      <c r="X49" s="114"/>
      <c r="Y49" s="113"/>
      <c r="Z49" s="113"/>
      <c r="AA49" s="113"/>
      <c r="AB49" s="113"/>
      <c r="AC49" s="192">
        <f>SUM(R49:AB49)</f>
        <v>0</v>
      </c>
      <c r="AD49" s="113"/>
      <c r="AE49" s="114"/>
      <c r="AF49" s="113"/>
      <c r="AG49" s="113"/>
      <c r="AH49" s="113"/>
      <c r="AI49" s="113"/>
      <c r="AJ49" s="113"/>
      <c r="AK49" s="113"/>
      <c r="AL49" s="113"/>
      <c r="AM49" s="113"/>
      <c r="AN49" s="113"/>
      <c r="AO49" s="113"/>
      <c r="AP49" s="114"/>
      <c r="AQ49" s="192">
        <f>SUM(AD49:AP49)</f>
        <v>0</v>
      </c>
      <c r="AR49" s="113"/>
      <c r="AS49" s="113"/>
      <c r="AT49" s="113"/>
      <c r="AU49" s="113"/>
      <c r="AV49" s="113"/>
      <c r="AW49" s="113"/>
      <c r="AX49" s="113"/>
      <c r="AY49" s="113"/>
      <c r="AZ49" s="113"/>
      <c r="BA49" s="113"/>
      <c r="BB49" s="192">
        <f>SUM(AR49:BA49)</f>
        <v>0</v>
      </c>
      <c r="BC49" s="219"/>
      <c r="BD49" s="201">
        <f t="shared" si="9"/>
        <v>0</v>
      </c>
      <c r="BE49" s="234"/>
      <c r="BF49" s="417"/>
    </row>
    <row r="50" spans="1:58" s="1" customFormat="1" x14ac:dyDescent="0.2">
      <c r="A50" s="124"/>
      <c r="B50" s="129"/>
      <c r="C50" s="126"/>
      <c r="D50" s="126"/>
      <c r="E50" s="126"/>
      <c r="F50" s="112"/>
      <c r="G50" s="113"/>
      <c r="H50" s="113"/>
      <c r="I50" s="113"/>
      <c r="J50" s="113"/>
      <c r="K50" s="113"/>
      <c r="L50" s="113"/>
      <c r="M50" s="113"/>
      <c r="N50" s="113"/>
      <c r="O50" s="114"/>
      <c r="P50" s="113"/>
      <c r="Q50" s="192">
        <f>SUM(F50:P50)</f>
        <v>0</v>
      </c>
      <c r="R50" s="113"/>
      <c r="S50" s="113"/>
      <c r="T50" s="113"/>
      <c r="U50" s="113"/>
      <c r="V50" s="113"/>
      <c r="W50" s="113"/>
      <c r="X50" s="114"/>
      <c r="Y50" s="113"/>
      <c r="Z50" s="113"/>
      <c r="AA50" s="113"/>
      <c r="AB50" s="113"/>
      <c r="AC50" s="192">
        <f>SUM(R50:AB50)</f>
        <v>0</v>
      </c>
      <c r="AD50" s="113"/>
      <c r="AE50" s="114"/>
      <c r="AF50" s="113"/>
      <c r="AG50" s="113"/>
      <c r="AH50" s="113"/>
      <c r="AI50" s="113"/>
      <c r="AJ50" s="113"/>
      <c r="AK50" s="113"/>
      <c r="AL50" s="113"/>
      <c r="AM50" s="113"/>
      <c r="AN50" s="113"/>
      <c r="AO50" s="113"/>
      <c r="AP50" s="114"/>
      <c r="AQ50" s="192">
        <f>SUM(AD50:AP50)</f>
        <v>0</v>
      </c>
      <c r="AR50" s="113"/>
      <c r="AS50" s="113"/>
      <c r="AT50" s="113"/>
      <c r="AU50" s="113"/>
      <c r="AV50" s="113"/>
      <c r="AW50" s="113"/>
      <c r="AX50" s="113"/>
      <c r="AY50" s="113"/>
      <c r="AZ50" s="113"/>
      <c r="BA50" s="113"/>
      <c r="BB50" s="192">
        <f>SUM(AR50:BA50)</f>
        <v>0</v>
      </c>
      <c r="BC50" s="219"/>
      <c r="BD50" s="201">
        <f t="shared" si="9"/>
        <v>0</v>
      </c>
      <c r="BE50" s="234"/>
      <c r="BF50" s="417"/>
    </row>
    <row r="51" spans="1:58" s="1" customFormat="1" ht="15.75" thickBot="1" x14ac:dyDescent="0.3">
      <c r="A51" s="436" t="s">
        <v>1</v>
      </c>
      <c r="B51" s="154"/>
      <c r="C51" s="155"/>
      <c r="D51" s="155"/>
      <c r="E51" s="155"/>
      <c r="F51" s="109"/>
      <c r="G51" s="110"/>
      <c r="H51" s="110"/>
      <c r="I51" s="110"/>
      <c r="J51" s="110"/>
      <c r="K51" s="110"/>
      <c r="L51" s="110"/>
      <c r="M51" s="110"/>
      <c r="N51" s="110"/>
      <c r="O51" s="111"/>
      <c r="P51" s="110"/>
      <c r="Q51" s="193">
        <f>SUBTOTAL(9,Q46:Q50)</f>
        <v>0</v>
      </c>
      <c r="R51" s="110"/>
      <c r="S51" s="110"/>
      <c r="T51" s="110"/>
      <c r="U51" s="110"/>
      <c r="V51" s="110"/>
      <c r="W51" s="110"/>
      <c r="X51" s="111"/>
      <c r="Y51" s="110"/>
      <c r="Z51" s="110"/>
      <c r="AA51" s="110"/>
      <c r="AB51" s="110"/>
      <c r="AC51" s="193">
        <f>SUBTOTAL(9,AC46:AC50)</f>
        <v>0</v>
      </c>
      <c r="AD51" s="110"/>
      <c r="AE51" s="111"/>
      <c r="AF51" s="110"/>
      <c r="AG51" s="110"/>
      <c r="AH51" s="110"/>
      <c r="AI51" s="110"/>
      <c r="AJ51" s="110"/>
      <c r="AK51" s="110"/>
      <c r="AL51" s="110"/>
      <c r="AM51" s="110"/>
      <c r="AN51" s="110"/>
      <c r="AO51" s="110"/>
      <c r="AP51" s="111"/>
      <c r="AQ51" s="193">
        <f>SUBTOTAL(9,AQ46:AQ50)</f>
        <v>0</v>
      </c>
      <c r="AR51" s="110"/>
      <c r="AS51" s="110"/>
      <c r="AT51" s="110"/>
      <c r="AU51" s="110"/>
      <c r="AV51" s="110"/>
      <c r="AW51" s="110"/>
      <c r="AX51" s="110"/>
      <c r="AY51" s="110"/>
      <c r="AZ51" s="110"/>
      <c r="BA51" s="110"/>
      <c r="BB51" s="193">
        <f>SUBTOTAL(9,BB46:BB50)</f>
        <v>0</v>
      </c>
      <c r="BC51" s="220"/>
      <c r="BD51" s="202">
        <f>SUBTOTAL(9,BD46:BD50)</f>
        <v>0</v>
      </c>
      <c r="BE51" s="236">
        <f>'totaal BOL niv 4 4 jr'!G24</f>
        <v>0</v>
      </c>
      <c r="BF51" s="417"/>
    </row>
    <row r="52" spans="1:58" s="1" customFormat="1" ht="15" thickTop="1" x14ac:dyDescent="0.2">
      <c r="A52" s="437" t="str">
        <f>'totaal BOL niv 4 4 jr'!B25</f>
        <v>1g Business Practice</v>
      </c>
      <c r="B52" s="153"/>
      <c r="C52" s="390"/>
      <c r="D52" s="390"/>
      <c r="E52" s="390"/>
      <c r="F52" s="391"/>
      <c r="G52" s="392"/>
      <c r="H52" s="392"/>
      <c r="I52" s="392"/>
      <c r="J52" s="392"/>
      <c r="K52" s="392"/>
      <c r="L52" s="392"/>
      <c r="M52" s="392"/>
      <c r="N52" s="392"/>
      <c r="O52" s="392"/>
      <c r="P52" s="392"/>
      <c r="Q52" s="414"/>
      <c r="R52" s="392"/>
      <c r="S52" s="392"/>
      <c r="T52" s="392"/>
      <c r="U52" s="392"/>
      <c r="V52" s="392"/>
      <c r="W52" s="392"/>
      <c r="X52" s="392"/>
      <c r="Y52" s="392"/>
      <c r="Z52" s="392"/>
      <c r="AA52" s="392"/>
      <c r="AB52" s="392"/>
      <c r="AC52" s="414"/>
      <c r="AD52" s="392"/>
      <c r="AE52" s="392"/>
      <c r="AF52" s="392"/>
      <c r="AG52" s="392"/>
      <c r="AH52" s="392"/>
      <c r="AI52" s="392"/>
      <c r="AJ52" s="392"/>
      <c r="AK52" s="392"/>
      <c r="AL52" s="392"/>
      <c r="AM52" s="392"/>
      <c r="AN52" s="392"/>
      <c r="AO52" s="392"/>
      <c r="AP52" s="392"/>
      <c r="AQ52" s="414"/>
      <c r="AR52" s="392"/>
      <c r="AS52" s="392"/>
      <c r="AT52" s="392"/>
      <c r="AU52" s="392"/>
      <c r="AV52" s="392"/>
      <c r="AW52" s="392"/>
      <c r="AX52" s="392"/>
      <c r="AY52" s="392"/>
      <c r="AZ52" s="392"/>
      <c r="BA52" s="392"/>
      <c r="BB52" s="414"/>
      <c r="BC52" s="395"/>
      <c r="BD52" s="394" t="s">
        <v>8</v>
      </c>
      <c r="BE52" s="234"/>
      <c r="BF52" s="418"/>
    </row>
    <row r="53" spans="1:58" s="1" customFormat="1" x14ac:dyDescent="0.2">
      <c r="A53" s="124"/>
      <c r="B53" s="129"/>
      <c r="C53" s="126"/>
      <c r="D53" s="126"/>
      <c r="E53" s="126"/>
      <c r="F53" s="106"/>
      <c r="G53" s="107"/>
      <c r="H53" s="107"/>
      <c r="I53" s="107"/>
      <c r="J53" s="107"/>
      <c r="K53" s="107"/>
      <c r="L53" s="107"/>
      <c r="M53" s="107"/>
      <c r="N53" s="107"/>
      <c r="O53" s="108"/>
      <c r="P53" s="107"/>
      <c r="Q53" s="192">
        <f>SUM(F53:P53)</f>
        <v>0</v>
      </c>
      <c r="R53" s="107"/>
      <c r="S53" s="107"/>
      <c r="T53" s="107"/>
      <c r="U53" s="107"/>
      <c r="V53" s="107"/>
      <c r="W53" s="107"/>
      <c r="X53" s="108"/>
      <c r="Y53" s="107"/>
      <c r="Z53" s="107"/>
      <c r="AA53" s="107"/>
      <c r="AB53" s="107"/>
      <c r="AC53" s="192">
        <f>SUM(R53:AB53)</f>
        <v>0</v>
      </c>
      <c r="AD53" s="107"/>
      <c r="AE53" s="108"/>
      <c r="AF53" s="107"/>
      <c r="AG53" s="107"/>
      <c r="AH53" s="107"/>
      <c r="AI53" s="107"/>
      <c r="AJ53" s="107"/>
      <c r="AK53" s="107"/>
      <c r="AL53" s="107"/>
      <c r="AM53" s="107"/>
      <c r="AN53" s="107"/>
      <c r="AO53" s="107"/>
      <c r="AP53" s="108"/>
      <c r="AQ53" s="192">
        <f>SUM(AD53:AP53)</f>
        <v>0</v>
      </c>
      <c r="AR53" s="107"/>
      <c r="AS53" s="107"/>
      <c r="AT53" s="107"/>
      <c r="AU53" s="107"/>
      <c r="AV53" s="107"/>
      <c r="AW53" s="107"/>
      <c r="AX53" s="107"/>
      <c r="AY53" s="107"/>
      <c r="AZ53" s="107"/>
      <c r="BA53" s="107"/>
      <c r="BB53" s="192">
        <f>SUM(AR53:BA53)</f>
        <v>0</v>
      </c>
      <c r="BC53" s="217"/>
      <c r="BD53" s="201">
        <f t="shared" ref="BD53:BD57" si="10">SUM(Q53+AC53+AQ53+BB53)</f>
        <v>0</v>
      </c>
      <c r="BE53" s="234"/>
      <c r="BF53" s="417"/>
    </row>
    <row r="54" spans="1:58" s="1" customFormat="1" x14ac:dyDescent="0.2">
      <c r="A54" s="124"/>
      <c r="B54" s="129"/>
      <c r="C54" s="126"/>
      <c r="D54" s="126"/>
      <c r="E54" s="126"/>
      <c r="F54" s="106"/>
      <c r="G54" s="107"/>
      <c r="H54" s="107"/>
      <c r="I54" s="107"/>
      <c r="J54" s="107"/>
      <c r="K54" s="107"/>
      <c r="L54" s="107"/>
      <c r="M54" s="107"/>
      <c r="N54" s="107"/>
      <c r="O54" s="108"/>
      <c r="P54" s="107"/>
      <c r="Q54" s="192">
        <f>SUM(F54:P54)</f>
        <v>0</v>
      </c>
      <c r="R54" s="107"/>
      <c r="S54" s="107"/>
      <c r="T54" s="107"/>
      <c r="U54" s="107"/>
      <c r="V54" s="107"/>
      <c r="W54" s="107"/>
      <c r="X54" s="108"/>
      <c r="Y54" s="107"/>
      <c r="Z54" s="107"/>
      <c r="AA54" s="107"/>
      <c r="AB54" s="107"/>
      <c r="AC54" s="192">
        <f>SUM(R54:AB54)</f>
        <v>0</v>
      </c>
      <c r="AD54" s="107"/>
      <c r="AE54" s="108"/>
      <c r="AF54" s="107"/>
      <c r="AG54" s="107"/>
      <c r="AH54" s="107"/>
      <c r="AI54" s="107"/>
      <c r="AJ54" s="107"/>
      <c r="AK54" s="107"/>
      <c r="AL54" s="107"/>
      <c r="AM54" s="107"/>
      <c r="AN54" s="107"/>
      <c r="AO54" s="107"/>
      <c r="AP54" s="108"/>
      <c r="AQ54" s="192">
        <f>SUM(AD54:AP54)</f>
        <v>0</v>
      </c>
      <c r="AR54" s="107"/>
      <c r="AS54" s="107"/>
      <c r="AT54" s="107"/>
      <c r="AU54" s="107"/>
      <c r="AV54" s="107"/>
      <c r="AW54" s="107"/>
      <c r="AX54" s="107"/>
      <c r="AY54" s="107"/>
      <c r="AZ54" s="107"/>
      <c r="BA54" s="107"/>
      <c r="BB54" s="192">
        <f>SUM(AR54:BA54)</f>
        <v>0</v>
      </c>
      <c r="BC54" s="217"/>
      <c r="BD54" s="201">
        <f t="shared" si="10"/>
        <v>0</v>
      </c>
      <c r="BE54" s="234"/>
      <c r="BF54" s="417"/>
    </row>
    <row r="55" spans="1:58" s="1" customFormat="1" x14ac:dyDescent="0.2">
      <c r="A55" s="124"/>
      <c r="B55" s="129"/>
      <c r="C55" s="126"/>
      <c r="D55" s="126"/>
      <c r="E55" s="126"/>
      <c r="F55" s="112"/>
      <c r="G55" s="113"/>
      <c r="H55" s="113"/>
      <c r="I55" s="113"/>
      <c r="J55" s="113"/>
      <c r="K55" s="113"/>
      <c r="L55" s="113"/>
      <c r="M55" s="113"/>
      <c r="N55" s="113"/>
      <c r="O55" s="114"/>
      <c r="P55" s="113"/>
      <c r="Q55" s="192">
        <f>SUM(F55:P55)</f>
        <v>0</v>
      </c>
      <c r="R55" s="113"/>
      <c r="S55" s="113"/>
      <c r="T55" s="113"/>
      <c r="U55" s="113"/>
      <c r="V55" s="113"/>
      <c r="W55" s="113"/>
      <c r="X55" s="114"/>
      <c r="Y55" s="113"/>
      <c r="Z55" s="113"/>
      <c r="AA55" s="113"/>
      <c r="AB55" s="113"/>
      <c r="AC55" s="192">
        <f>SUM(R55:AB55)</f>
        <v>0</v>
      </c>
      <c r="AD55" s="113"/>
      <c r="AE55" s="114"/>
      <c r="AF55" s="113"/>
      <c r="AG55" s="113"/>
      <c r="AH55" s="113"/>
      <c r="AI55" s="113"/>
      <c r="AJ55" s="113"/>
      <c r="AK55" s="113"/>
      <c r="AL55" s="113"/>
      <c r="AM55" s="113"/>
      <c r="AN55" s="113"/>
      <c r="AO55" s="113"/>
      <c r="AP55" s="114"/>
      <c r="AQ55" s="192">
        <f>SUM(AD55:AP55)</f>
        <v>0</v>
      </c>
      <c r="AR55" s="113"/>
      <c r="AS55" s="113"/>
      <c r="AT55" s="113"/>
      <c r="AU55" s="113"/>
      <c r="AV55" s="113"/>
      <c r="AW55" s="113"/>
      <c r="AX55" s="113"/>
      <c r="AY55" s="113"/>
      <c r="AZ55" s="113"/>
      <c r="BA55" s="113"/>
      <c r="BB55" s="192">
        <f>SUM(AR55:BA55)</f>
        <v>0</v>
      </c>
      <c r="BC55" s="219"/>
      <c r="BD55" s="201">
        <f t="shared" si="10"/>
        <v>0</v>
      </c>
      <c r="BE55" s="234"/>
      <c r="BF55" s="417"/>
    </row>
    <row r="56" spans="1:58" s="1" customFormat="1" x14ac:dyDescent="0.2">
      <c r="A56" s="124"/>
      <c r="B56" s="129"/>
      <c r="C56" s="126"/>
      <c r="D56" s="126"/>
      <c r="E56" s="126"/>
      <c r="F56" s="112"/>
      <c r="G56" s="113"/>
      <c r="H56" s="113"/>
      <c r="I56" s="113"/>
      <c r="J56" s="113"/>
      <c r="K56" s="113"/>
      <c r="L56" s="113"/>
      <c r="M56" s="113"/>
      <c r="N56" s="113"/>
      <c r="O56" s="114"/>
      <c r="P56" s="113"/>
      <c r="Q56" s="192">
        <f>SUM(F56:P56)</f>
        <v>0</v>
      </c>
      <c r="R56" s="113"/>
      <c r="S56" s="113"/>
      <c r="T56" s="113"/>
      <c r="U56" s="113"/>
      <c r="V56" s="113"/>
      <c r="W56" s="113"/>
      <c r="X56" s="114"/>
      <c r="Y56" s="113"/>
      <c r="Z56" s="113"/>
      <c r="AA56" s="113"/>
      <c r="AB56" s="113"/>
      <c r="AC56" s="192">
        <f>SUM(R56:AB56)</f>
        <v>0</v>
      </c>
      <c r="AD56" s="113"/>
      <c r="AE56" s="114"/>
      <c r="AF56" s="113"/>
      <c r="AG56" s="113"/>
      <c r="AH56" s="113"/>
      <c r="AI56" s="113"/>
      <c r="AJ56" s="113"/>
      <c r="AK56" s="113"/>
      <c r="AL56" s="113"/>
      <c r="AM56" s="113"/>
      <c r="AN56" s="113"/>
      <c r="AO56" s="113"/>
      <c r="AP56" s="114"/>
      <c r="AQ56" s="192">
        <f>SUM(AD56:AP56)</f>
        <v>0</v>
      </c>
      <c r="AR56" s="113"/>
      <c r="AS56" s="113"/>
      <c r="AT56" s="113"/>
      <c r="AU56" s="113"/>
      <c r="AV56" s="113"/>
      <c r="AW56" s="113"/>
      <c r="AX56" s="113"/>
      <c r="AY56" s="113"/>
      <c r="AZ56" s="113"/>
      <c r="BA56" s="113"/>
      <c r="BB56" s="192">
        <f>SUM(AR56:BA56)</f>
        <v>0</v>
      </c>
      <c r="BC56" s="219"/>
      <c r="BD56" s="201">
        <f t="shared" si="10"/>
        <v>0</v>
      </c>
      <c r="BE56" s="234"/>
      <c r="BF56" s="417"/>
    </row>
    <row r="57" spans="1:58" s="1" customFormat="1" x14ac:dyDescent="0.2">
      <c r="A57" s="124"/>
      <c r="B57" s="129"/>
      <c r="C57" s="126"/>
      <c r="D57" s="126"/>
      <c r="E57" s="126"/>
      <c r="F57" s="112"/>
      <c r="G57" s="113"/>
      <c r="H57" s="113"/>
      <c r="I57" s="113"/>
      <c r="J57" s="113"/>
      <c r="K57" s="113"/>
      <c r="L57" s="113"/>
      <c r="M57" s="113"/>
      <c r="N57" s="113"/>
      <c r="O57" s="114"/>
      <c r="P57" s="113"/>
      <c r="Q57" s="192">
        <f>SUM(F57:P57)</f>
        <v>0</v>
      </c>
      <c r="R57" s="113"/>
      <c r="S57" s="113"/>
      <c r="T57" s="113"/>
      <c r="U57" s="113"/>
      <c r="V57" s="113"/>
      <c r="W57" s="113"/>
      <c r="X57" s="114"/>
      <c r="Y57" s="113"/>
      <c r="Z57" s="113"/>
      <c r="AA57" s="113"/>
      <c r="AB57" s="113"/>
      <c r="AC57" s="192">
        <f>SUM(R57:AB57)</f>
        <v>0</v>
      </c>
      <c r="AD57" s="113"/>
      <c r="AE57" s="114"/>
      <c r="AF57" s="113"/>
      <c r="AG57" s="113"/>
      <c r="AH57" s="113"/>
      <c r="AI57" s="113"/>
      <c r="AJ57" s="113"/>
      <c r="AK57" s="113"/>
      <c r="AL57" s="113"/>
      <c r="AM57" s="113"/>
      <c r="AN57" s="113"/>
      <c r="AO57" s="113"/>
      <c r="AP57" s="114"/>
      <c r="AQ57" s="192">
        <f>SUM(AD57:AP57)</f>
        <v>0</v>
      </c>
      <c r="AR57" s="113"/>
      <c r="AS57" s="113"/>
      <c r="AT57" s="113"/>
      <c r="AU57" s="113"/>
      <c r="AV57" s="113"/>
      <c r="AW57" s="113"/>
      <c r="AX57" s="113"/>
      <c r="AY57" s="113"/>
      <c r="AZ57" s="113"/>
      <c r="BA57" s="113"/>
      <c r="BB57" s="192">
        <f>SUM(AR57:BA57)</f>
        <v>0</v>
      </c>
      <c r="BC57" s="219"/>
      <c r="BD57" s="201">
        <f t="shared" si="10"/>
        <v>0</v>
      </c>
      <c r="BE57" s="234"/>
      <c r="BF57" s="417"/>
    </row>
    <row r="58" spans="1:58" s="1" customFormat="1" ht="15.75" thickBot="1" x14ac:dyDescent="0.3">
      <c r="A58" s="436" t="s">
        <v>1</v>
      </c>
      <c r="B58" s="154"/>
      <c r="C58" s="155"/>
      <c r="D58" s="155"/>
      <c r="E58" s="155"/>
      <c r="F58" s="109"/>
      <c r="G58" s="110"/>
      <c r="H58" s="110"/>
      <c r="I58" s="110"/>
      <c r="J58" s="110"/>
      <c r="K58" s="110"/>
      <c r="L58" s="110"/>
      <c r="M58" s="110"/>
      <c r="N58" s="110"/>
      <c r="O58" s="111"/>
      <c r="P58" s="110"/>
      <c r="Q58" s="193">
        <f>SUBTOTAL(9,Q53:Q57)</f>
        <v>0</v>
      </c>
      <c r="R58" s="110"/>
      <c r="S58" s="110"/>
      <c r="T58" s="110"/>
      <c r="U58" s="110"/>
      <c r="V58" s="110"/>
      <c r="W58" s="110"/>
      <c r="X58" s="111"/>
      <c r="Y58" s="110"/>
      <c r="Z58" s="110"/>
      <c r="AA58" s="110"/>
      <c r="AB58" s="110"/>
      <c r="AC58" s="193">
        <f>SUBTOTAL(9,AC53:AC57)</f>
        <v>0</v>
      </c>
      <c r="AD58" s="110"/>
      <c r="AE58" s="111"/>
      <c r="AF58" s="110"/>
      <c r="AG58" s="110"/>
      <c r="AH58" s="110"/>
      <c r="AI58" s="110"/>
      <c r="AJ58" s="110"/>
      <c r="AK58" s="110"/>
      <c r="AL58" s="110"/>
      <c r="AM58" s="110"/>
      <c r="AN58" s="110"/>
      <c r="AO58" s="110"/>
      <c r="AP58" s="111"/>
      <c r="AQ58" s="193">
        <f>SUBTOTAL(9,AQ53:AQ57)</f>
        <v>0</v>
      </c>
      <c r="AR58" s="110"/>
      <c r="AS58" s="110"/>
      <c r="AT58" s="110"/>
      <c r="AU58" s="110"/>
      <c r="AV58" s="110"/>
      <c r="AW58" s="110"/>
      <c r="AX58" s="110"/>
      <c r="AY58" s="110"/>
      <c r="AZ58" s="110"/>
      <c r="BA58" s="110"/>
      <c r="BB58" s="193">
        <f>SUBTOTAL(9,BB53:BB57)</f>
        <v>0</v>
      </c>
      <c r="BC58" s="220"/>
      <c r="BD58" s="202">
        <f>SUBTOTAL(9,BD53:BD57)</f>
        <v>0</v>
      </c>
      <c r="BE58" s="236">
        <f>'totaal BOL niv 4 4 jr'!G25</f>
        <v>0</v>
      </c>
      <c r="BF58" s="417"/>
    </row>
    <row r="59" spans="1:58" s="1" customFormat="1" ht="15" thickTop="1" x14ac:dyDescent="0.2">
      <c r="A59" s="437" t="str">
        <f>'totaal BOL niv 4 4 jr'!B26</f>
        <v>1h Science</v>
      </c>
      <c r="B59" s="153"/>
      <c r="C59" s="390"/>
      <c r="D59" s="390"/>
      <c r="E59" s="390"/>
      <c r="F59" s="391"/>
      <c r="G59" s="392"/>
      <c r="H59" s="392"/>
      <c r="I59" s="392"/>
      <c r="J59" s="392"/>
      <c r="K59" s="392"/>
      <c r="L59" s="392"/>
      <c r="M59" s="392"/>
      <c r="N59" s="392"/>
      <c r="O59" s="392"/>
      <c r="P59" s="392"/>
      <c r="Q59" s="414"/>
      <c r="R59" s="392"/>
      <c r="S59" s="392"/>
      <c r="T59" s="392"/>
      <c r="U59" s="392"/>
      <c r="V59" s="392"/>
      <c r="W59" s="392"/>
      <c r="X59" s="392"/>
      <c r="Y59" s="392"/>
      <c r="Z59" s="392"/>
      <c r="AA59" s="392"/>
      <c r="AB59" s="392"/>
      <c r="AC59" s="414"/>
      <c r="AD59" s="392"/>
      <c r="AE59" s="392"/>
      <c r="AF59" s="392"/>
      <c r="AG59" s="392"/>
      <c r="AH59" s="392"/>
      <c r="AI59" s="392"/>
      <c r="AJ59" s="392"/>
      <c r="AK59" s="392"/>
      <c r="AL59" s="392"/>
      <c r="AM59" s="392"/>
      <c r="AN59" s="392"/>
      <c r="AO59" s="392"/>
      <c r="AP59" s="392"/>
      <c r="AQ59" s="414"/>
      <c r="AR59" s="392"/>
      <c r="AS59" s="392"/>
      <c r="AT59" s="392"/>
      <c r="AU59" s="392"/>
      <c r="AV59" s="392"/>
      <c r="AW59" s="392"/>
      <c r="AX59" s="392"/>
      <c r="AY59" s="392"/>
      <c r="AZ59" s="392"/>
      <c r="BA59" s="392"/>
      <c r="BB59" s="414"/>
      <c r="BC59" s="395"/>
      <c r="BD59" s="394" t="s">
        <v>8</v>
      </c>
      <c r="BE59" s="234"/>
      <c r="BF59" s="418"/>
    </row>
    <row r="60" spans="1:58" s="1" customFormat="1" x14ac:dyDescent="0.2">
      <c r="A60" s="124"/>
      <c r="B60" s="129"/>
      <c r="C60" s="126"/>
      <c r="D60" s="126"/>
      <c r="E60" s="126"/>
      <c r="F60" s="106"/>
      <c r="G60" s="107"/>
      <c r="H60" s="107"/>
      <c r="I60" s="107"/>
      <c r="J60" s="107"/>
      <c r="K60" s="107"/>
      <c r="L60" s="107"/>
      <c r="M60" s="107"/>
      <c r="N60" s="107"/>
      <c r="O60" s="108"/>
      <c r="P60" s="107"/>
      <c r="Q60" s="192">
        <f>SUM(F60:P60)</f>
        <v>0</v>
      </c>
      <c r="R60" s="107"/>
      <c r="S60" s="107"/>
      <c r="T60" s="107"/>
      <c r="U60" s="107"/>
      <c r="V60" s="107"/>
      <c r="W60" s="107"/>
      <c r="X60" s="108"/>
      <c r="Y60" s="107"/>
      <c r="Z60" s="107"/>
      <c r="AA60" s="107"/>
      <c r="AB60" s="107"/>
      <c r="AC60" s="192">
        <f>SUM(R60:AB60)</f>
        <v>0</v>
      </c>
      <c r="AD60" s="107"/>
      <c r="AE60" s="108"/>
      <c r="AF60" s="107"/>
      <c r="AG60" s="107"/>
      <c r="AH60" s="107"/>
      <c r="AI60" s="107"/>
      <c r="AJ60" s="107"/>
      <c r="AK60" s="107"/>
      <c r="AL60" s="107"/>
      <c r="AM60" s="107"/>
      <c r="AN60" s="107"/>
      <c r="AO60" s="107"/>
      <c r="AP60" s="108"/>
      <c r="AQ60" s="192">
        <f>SUM(AD60:AP60)</f>
        <v>0</v>
      </c>
      <c r="AR60" s="107"/>
      <c r="AS60" s="107"/>
      <c r="AT60" s="107"/>
      <c r="AU60" s="107"/>
      <c r="AV60" s="107"/>
      <c r="AW60" s="107"/>
      <c r="AX60" s="107"/>
      <c r="AY60" s="107"/>
      <c r="AZ60" s="107"/>
      <c r="BA60" s="107"/>
      <c r="BB60" s="192">
        <f>SUM(AR60:BA60)</f>
        <v>0</v>
      </c>
      <c r="BC60" s="217"/>
      <c r="BD60" s="201">
        <f t="shared" ref="BD60:BD64" si="11">SUM(Q60+AC60+AQ60+BB60)</f>
        <v>0</v>
      </c>
      <c r="BE60" s="234"/>
      <c r="BF60" s="417"/>
    </row>
    <row r="61" spans="1:58" s="1" customFormat="1" x14ac:dyDescent="0.2">
      <c r="A61" s="124"/>
      <c r="B61" s="129"/>
      <c r="C61" s="126"/>
      <c r="D61" s="126"/>
      <c r="E61" s="126"/>
      <c r="F61" s="106"/>
      <c r="G61" s="107"/>
      <c r="H61" s="107"/>
      <c r="I61" s="107"/>
      <c r="J61" s="107"/>
      <c r="K61" s="107"/>
      <c r="L61" s="107"/>
      <c r="M61" s="107"/>
      <c r="N61" s="107"/>
      <c r="O61" s="108"/>
      <c r="P61" s="107"/>
      <c r="Q61" s="192">
        <f>SUM(F61:P61)</f>
        <v>0</v>
      </c>
      <c r="R61" s="107"/>
      <c r="S61" s="107"/>
      <c r="T61" s="107"/>
      <c r="U61" s="107"/>
      <c r="V61" s="107"/>
      <c r="W61" s="107"/>
      <c r="X61" s="108"/>
      <c r="Y61" s="107"/>
      <c r="Z61" s="107"/>
      <c r="AA61" s="107"/>
      <c r="AB61" s="107"/>
      <c r="AC61" s="192">
        <f>SUM(R61:AB61)</f>
        <v>0</v>
      </c>
      <c r="AD61" s="107"/>
      <c r="AE61" s="108"/>
      <c r="AF61" s="107"/>
      <c r="AG61" s="107"/>
      <c r="AH61" s="107"/>
      <c r="AI61" s="107"/>
      <c r="AJ61" s="107"/>
      <c r="AK61" s="107"/>
      <c r="AL61" s="107"/>
      <c r="AM61" s="107"/>
      <c r="AN61" s="107"/>
      <c r="AO61" s="107"/>
      <c r="AP61" s="108"/>
      <c r="AQ61" s="192">
        <f>SUM(AD61:AP61)</f>
        <v>0</v>
      </c>
      <c r="AR61" s="107"/>
      <c r="AS61" s="107"/>
      <c r="AT61" s="107"/>
      <c r="AU61" s="107"/>
      <c r="AV61" s="107"/>
      <c r="AW61" s="107"/>
      <c r="AX61" s="107"/>
      <c r="AY61" s="107"/>
      <c r="AZ61" s="107"/>
      <c r="BA61" s="107"/>
      <c r="BB61" s="192">
        <f>SUM(AR61:BA61)</f>
        <v>0</v>
      </c>
      <c r="BC61" s="217"/>
      <c r="BD61" s="201">
        <f t="shared" si="11"/>
        <v>0</v>
      </c>
      <c r="BE61" s="234"/>
      <c r="BF61" s="417"/>
    </row>
    <row r="62" spans="1:58" s="1" customFormat="1" x14ac:dyDescent="0.2">
      <c r="A62" s="124"/>
      <c r="B62" s="129"/>
      <c r="C62" s="126"/>
      <c r="D62" s="126"/>
      <c r="E62" s="126"/>
      <c r="F62" s="112"/>
      <c r="G62" s="113"/>
      <c r="H62" s="113"/>
      <c r="I62" s="113"/>
      <c r="J62" s="113"/>
      <c r="K62" s="113"/>
      <c r="L62" s="113"/>
      <c r="M62" s="113"/>
      <c r="N62" s="113"/>
      <c r="O62" s="114"/>
      <c r="P62" s="113"/>
      <c r="Q62" s="192">
        <f>SUM(F62:P62)</f>
        <v>0</v>
      </c>
      <c r="R62" s="113"/>
      <c r="S62" s="113"/>
      <c r="T62" s="113"/>
      <c r="U62" s="113"/>
      <c r="V62" s="113"/>
      <c r="W62" s="113"/>
      <c r="X62" s="114"/>
      <c r="Y62" s="113"/>
      <c r="Z62" s="113"/>
      <c r="AA62" s="113"/>
      <c r="AB62" s="113"/>
      <c r="AC62" s="192">
        <f>SUM(R62:AB62)</f>
        <v>0</v>
      </c>
      <c r="AD62" s="113"/>
      <c r="AE62" s="114"/>
      <c r="AF62" s="113"/>
      <c r="AG62" s="113"/>
      <c r="AH62" s="113"/>
      <c r="AI62" s="113"/>
      <c r="AJ62" s="113"/>
      <c r="AK62" s="113"/>
      <c r="AL62" s="113"/>
      <c r="AM62" s="113"/>
      <c r="AN62" s="113"/>
      <c r="AO62" s="113"/>
      <c r="AP62" s="114"/>
      <c r="AQ62" s="192">
        <f>SUM(AD62:AP62)</f>
        <v>0</v>
      </c>
      <c r="AR62" s="113"/>
      <c r="AS62" s="113"/>
      <c r="AT62" s="113"/>
      <c r="AU62" s="113"/>
      <c r="AV62" s="113"/>
      <c r="AW62" s="113"/>
      <c r="AX62" s="113"/>
      <c r="AY62" s="113"/>
      <c r="AZ62" s="113"/>
      <c r="BA62" s="113"/>
      <c r="BB62" s="192">
        <f>SUM(AR62:BA62)</f>
        <v>0</v>
      </c>
      <c r="BC62" s="219"/>
      <c r="BD62" s="201">
        <f t="shared" si="11"/>
        <v>0</v>
      </c>
      <c r="BE62" s="234"/>
      <c r="BF62" s="417"/>
    </row>
    <row r="63" spans="1:58" s="1" customFormat="1" x14ac:dyDescent="0.2">
      <c r="A63" s="124"/>
      <c r="B63" s="129"/>
      <c r="C63" s="126"/>
      <c r="D63" s="126"/>
      <c r="E63" s="126"/>
      <c r="F63" s="112"/>
      <c r="G63" s="113"/>
      <c r="H63" s="113"/>
      <c r="I63" s="113"/>
      <c r="J63" s="113"/>
      <c r="K63" s="113"/>
      <c r="L63" s="113"/>
      <c r="M63" s="113"/>
      <c r="N63" s="113"/>
      <c r="O63" s="114"/>
      <c r="P63" s="113"/>
      <c r="Q63" s="192">
        <f>SUM(F63:P63)</f>
        <v>0</v>
      </c>
      <c r="R63" s="113"/>
      <c r="S63" s="113"/>
      <c r="T63" s="113"/>
      <c r="U63" s="113"/>
      <c r="V63" s="113"/>
      <c r="W63" s="113"/>
      <c r="X63" s="114"/>
      <c r="Y63" s="113"/>
      <c r="Z63" s="113"/>
      <c r="AA63" s="113"/>
      <c r="AB63" s="113"/>
      <c r="AC63" s="192">
        <f>SUM(R63:AB63)</f>
        <v>0</v>
      </c>
      <c r="AD63" s="113"/>
      <c r="AE63" s="114"/>
      <c r="AF63" s="113"/>
      <c r="AG63" s="113"/>
      <c r="AH63" s="113"/>
      <c r="AI63" s="113"/>
      <c r="AJ63" s="113"/>
      <c r="AK63" s="113"/>
      <c r="AL63" s="113"/>
      <c r="AM63" s="113"/>
      <c r="AN63" s="113"/>
      <c r="AO63" s="113"/>
      <c r="AP63" s="114"/>
      <c r="AQ63" s="192">
        <f>SUM(AD63:AP63)</f>
        <v>0</v>
      </c>
      <c r="AR63" s="113"/>
      <c r="AS63" s="113"/>
      <c r="AT63" s="113"/>
      <c r="AU63" s="113"/>
      <c r="AV63" s="113"/>
      <c r="AW63" s="113"/>
      <c r="AX63" s="113"/>
      <c r="AY63" s="113"/>
      <c r="AZ63" s="113"/>
      <c r="BA63" s="113"/>
      <c r="BB63" s="192">
        <f>SUM(AR63:BA63)</f>
        <v>0</v>
      </c>
      <c r="BC63" s="219"/>
      <c r="BD63" s="201">
        <f t="shared" si="11"/>
        <v>0</v>
      </c>
      <c r="BE63" s="234"/>
      <c r="BF63" s="417"/>
    </row>
    <row r="64" spans="1:58" s="1" customFormat="1" x14ac:dyDescent="0.2">
      <c r="A64" s="124"/>
      <c r="B64" s="129"/>
      <c r="C64" s="126"/>
      <c r="D64" s="126"/>
      <c r="E64" s="126"/>
      <c r="F64" s="112"/>
      <c r="G64" s="113"/>
      <c r="H64" s="113"/>
      <c r="I64" s="113"/>
      <c r="J64" s="113"/>
      <c r="K64" s="113"/>
      <c r="L64" s="113"/>
      <c r="M64" s="113"/>
      <c r="N64" s="113"/>
      <c r="O64" s="114"/>
      <c r="P64" s="113"/>
      <c r="Q64" s="192">
        <f>SUM(F64:P64)</f>
        <v>0</v>
      </c>
      <c r="R64" s="113"/>
      <c r="S64" s="113"/>
      <c r="T64" s="113"/>
      <c r="U64" s="113"/>
      <c r="V64" s="113"/>
      <c r="W64" s="113"/>
      <c r="X64" s="114"/>
      <c r="Y64" s="113"/>
      <c r="Z64" s="113"/>
      <c r="AA64" s="113"/>
      <c r="AB64" s="113"/>
      <c r="AC64" s="192">
        <f>SUM(R64:AB64)</f>
        <v>0</v>
      </c>
      <c r="AD64" s="113"/>
      <c r="AE64" s="114"/>
      <c r="AF64" s="113"/>
      <c r="AG64" s="113"/>
      <c r="AH64" s="113"/>
      <c r="AI64" s="113"/>
      <c r="AJ64" s="113"/>
      <c r="AK64" s="113"/>
      <c r="AL64" s="113"/>
      <c r="AM64" s="113"/>
      <c r="AN64" s="113"/>
      <c r="AO64" s="113"/>
      <c r="AP64" s="114"/>
      <c r="AQ64" s="192">
        <f>SUM(AD64:AP64)</f>
        <v>0</v>
      </c>
      <c r="AR64" s="113"/>
      <c r="AS64" s="113"/>
      <c r="AT64" s="113"/>
      <c r="AU64" s="113"/>
      <c r="AV64" s="113"/>
      <c r="AW64" s="113"/>
      <c r="AX64" s="113"/>
      <c r="AY64" s="113"/>
      <c r="AZ64" s="113"/>
      <c r="BA64" s="113"/>
      <c r="BB64" s="192">
        <f>SUM(AR64:BA64)</f>
        <v>0</v>
      </c>
      <c r="BC64" s="219"/>
      <c r="BD64" s="201">
        <f t="shared" si="11"/>
        <v>0</v>
      </c>
      <c r="BE64" s="234"/>
      <c r="BF64" s="417"/>
    </row>
    <row r="65" spans="1:58" s="1" customFormat="1" ht="15.75" thickBot="1" x14ac:dyDescent="0.3">
      <c r="A65" s="436" t="s">
        <v>1</v>
      </c>
      <c r="B65" s="154"/>
      <c r="C65" s="155"/>
      <c r="D65" s="155"/>
      <c r="E65" s="155"/>
      <c r="F65" s="109"/>
      <c r="G65" s="110"/>
      <c r="H65" s="110"/>
      <c r="I65" s="110"/>
      <c r="J65" s="110"/>
      <c r="K65" s="110"/>
      <c r="L65" s="110"/>
      <c r="M65" s="110"/>
      <c r="N65" s="110"/>
      <c r="O65" s="111"/>
      <c r="P65" s="110"/>
      <c r="Q65" s="193">
        <f>SUBTOTAL(9,Q60:Q64)</f>
        <v>0</v>
      </c>
      <c r="R65" s="110"/>
      <c r="S65" s="110"/>
      <c r="T65" s="110"/>
      <c r="U65" s="110"/>
      <c r="V65" s="110"/>
      <c r="W65" s="110"/>
      <c r="X65" s="111"/>
      <c r="Y65" s="110"/>
      <c r="Z65" s="110"/>
      <c r="AA65" s="110"/>
      <c r="AB65" s="110"/>
      <c r="AC65" s="193">
        <f>SUBTOTAL(9,AC60:AC64)</f>
        <v>0</v>
      </c>
      <c r="AD65" s="110"/>
      <c r="AE65" s="111"/>
      <c r="AF65" s="110"/>
      <c r="AG65" s="110"/>
      <c r="AH65" s="110"/>
      <c r="AI65" s="110"/>
      <c r="AJ65" s="110"/>
      <c r="AK65" s="110"/>
      <c r="AL65" s="110"/>
      <c r="AM65" s="110"/>
      <c r="AN65" s="110"/>
      <c r="AO65" s="110"/>
      <c r="AP65" s="111"/>
      <c r="AQ65" s="193">
        <f>SUBTOTAL(9,AQ60:AQ64)</f>
        <v>0</v>
      </c>
      <c r="AR65" s="110"/>
      <c r="AS65" s="110"/>
      <c r="AT65" s="110"/>
      <c r="AU65" s="110"/>
      <c r="AV65" s="110"/>
      <c r="AW65" s="110"/>
      <c r="AX65" s="110"/>
      <c r="AY65" s="110"/>
      <c r="AZ65" s="110"/>
      <c r="BA65" s="110"/>
      <c r="BB65" s="193">
        <f>SUBTOTAL(9,BB60:BB64)</f>
        <v>0</v>
      </c>
      <c r="BC65" s="220"/>
      <c r="BD65" s="202">
        <f>SUBTOTAL(9,BD60:BD64)</f>
        <v>0</v>
      </c>
      <c r="BE65" s="236">
        <f>'totaal BOL niv 4 4 jr'!G26</f>
        <v>0</v>
      </c>
      <c r="BF65" s="417"/>
    </row>
    <row r="66" spans="1:58" s="1" customFormat="1" ht="15" thickTop="1" x14ac:dyDescent="0.2">
      <c r="A66" s="437" t="str">
        <f>'totaal BOL niv 4 4 jr'!B27</f>
        <v>1i Biologie</v>
      </c>
      <c r="B66" s="153"/>
      <c r="C66" s="390"/>
      <c r="D66" s="390"/>
      <c r="E66" s="390"/>
      <c r="F66" s="391"/>
      <c r="G66" s="392"/>
      <c r="H66" s="392"/>
      <c r="I66" s="392"/>
      <c r="J66" s="392"/>
      <c r="K66" s="392"/>
      <c r="L66" s="392"/>
      <c r="M66" s="392"/>
      <c r="N66" s="392"/>
      <c r="O66" s="392"/>
      <c r="P66" s="392"/>
      <c r="Q66" s="414"/>
      <c r="R66" s="392"/>
      <c r="S66" s="392"/>
      <c r="T66" s="392"/>
      <c r="U66" s="392"/>
      <c r="V66" s="392"/>
      <c r="W66" s="392"/>
      <c r="X66" s="392"/>
      <c r="Y66" s="392"/>
      <c r="Z66" s="392"/>
      <c r="AA66" s="392"/>
      <c r="AB66" s="392"/>
      <c r="AC66" s="414"/>
      <c r="AD66" s="392"/>
      <c r="AE66" s="392"/>
      <c r="AF66" s="392"/>
      <c r="AG66" s="392"/>
      <c r="AH66" s="392"/>
      <c r="AI66" s="392"/>
      <c r="AJ66" s="392"/>
      <c r="AK66" s="392"/>
      <c r="AL66" s="392"/>
      <c r="AM66" s="392"/>
      <c r="AN66" s="392"/>
      <c r="AO66" s="392"/>
      <c r="AP66" s="392"/>
      <c r="AQ66" s="414"/>
      <c r="AR66" s="392"/>
      <c r="AS66" s="392"/>
      <c r="AT66" s="392"/>
      <c r="AU66" s="392"/>
      <c r="AV66" s="392"/>
      <c r="AW66" s="392"/>
      <c r="AX66" s="392"/>
      <c r="AY66" s="392"/>
      <c r="AZ66" s="392"/>
      <c r="BA66" s="392"/>
      <c r="BB66" s="414"/>
      <c r="BC66" s="395"/>
      <c r="BD66" s="394" t="s">
        <v>8</v>
      </c>
      <c r="BE66" s="234"/>
      <c r="BF66" s="418"/>
    </row>
    <row r="67" spans="1:58" s="1" customFormat="1" x14ac:dyDescent="0.2">
      <c r="A67" s="124"/>
      <c r="B67" s="129"/>
      <c r="C67" s="126"/>
      <c r="D67" s="126"/>
      <c r="E67" s="126"/>
      <c r="F67" s="106"/>
      <c r="G67" s="107"/>
      <c r="H67" s="107"/>
      <c r="I67" s="107"/>
      <c r="J67" s="107"/>
      <c r="K67" s="107"/>
      <c r="L67" s="107"/>
      <c r="M67" s="107"/>
      <c r="N67" s="107"/>
      <c r="O67" s="108"/>
      <c r="P67" s="107"/>
      <c r="Q67" s="192">
        <f>SUM(F67:P67)</f>
        <v>0</v>
      </c>
      <c r="R67" s="107"/>
      <c r="S67" s="107"/>
      <c r="T67" s="107"/>
      <c r="U67" s="107"/>
      <c r="V67" s="107"/>
      <c r="W67" s="107"/>
      <c r="X67" s="108"/>
      <c r="Y67" s="107"/>
      <c r="Z67" s="107"/>
      <c r="AA67" s="107"/>
      <c r="AB67" s="107"/>
      <c r="AC67" s="192">
        <f>SUM(R67:AB67)</f>
        <v>0</v>
      </c>
      <c r="AD67" s="107"/>
      <c r="AE67" s="108"/>
      <c r="AF67" s="107"/>
      <c r="AG67" s="107"/>
      <c r="AH67" s="107"/>
      <c r="AI67" s="107"/>
      <c r="AJ67" s="107"/>
      <c r="AK67" s="107"/>
      <c r="AL67" s="107"/>
      <c r="AM67" s="107"/>
      <c r="AN67" s="107"/>
      <c r="AO67" s="107"/>
      <c r="AP67" s="108"/>
      <c r="AQ67" s="192">
        <f>SUM(AD67:AP67)</f>
        <v>0</v>
      </c>
      <c r="AR67" s="107"/>
      <c r="AS67" s="107"/>
      <c r="AT67" s="107"/>
      <c r="AU67" s="107"/>
      <c r="AV67" s="107"/>
      <c r="AW67" s="107"/>
      <c r="AX67" s="107"/>
      <c r="AY67" s="107"/>
      <c r="AZ67" s="107"/>
      <c r="BA67" s="107"/>
      <c r="BB67" s="192">
        <f>SUM(AR67:BA67)</f>
        <v>0</v>
      </c>
      <c r="BC67" s="217"/>
      <c r="BD67" s="201">
        <f t="shared" ref="BD67:BD71" si="12">SUM(Q67+AC67+AQ67+BB67)</f>
        <v>0</v>
      </c>
      <c r="BE67" s="234"/>
      <c r="BF67" s="417"/>
    </row>
    <row r="68" spans="1:58" s="1" customFormat="1" x14ac:dyDescent="0.2">
      <c r="A68" s="124"/>
      <c r="B68" s="129"/>
      <c r="C68" s="126"/>
      <c r="D68" s="126"/>
      <c r="E68" s="126"/>
      <c r="F68" s="106"/>
      <c r="G68" s="107"/>
      <c r="H68" s="107"/>
      <c r="I68" s="107"/>
      <c r="J68" s="107"/>
      <c r="K68" s="107"/>
      <c r="L68" s="107"/>
      <c r="M68" s="107"/>
      <c r="N68" s="107"/>
      <c r="O68" s="108"/>
      <c r="P68" s="107"/>
      <c r="Q68" s="192">
        <f>SUM(F68:P68)</f>
        <v>0</v>
      </c>
      <c r="R68" s="107"/>
      <c r="S68" s="107"/>
      <c r="T68" s="107"/>
      <c r="U68" s="107"/>
      <c r="V68" s="107"/>
      <c r="W68" s="107"/>
      <c r="X68" s="108"/>
      <c r="Y68" s="107"/>
      <c r="Z68" s="107"/>
      <c r="AA68" s="107"/>
      <c r="AB68" s="107"/>
      <c r="AC68" s="192">
        <f>SUM(R68:AB68)</f>
        <v>0</v>
      </c>
      <c r="AD68" s="107"/>
      <c r="AE68" s="108"/>
      <c r="AF68" s="107"/>
      <c r="AG68" s="107"/>
      <c r="AH68" s="107"/>
      <c r="AI68" s="107"/>
      <c r="AJ68" s="107"/>
      <c r="AK68" s="107"/>
      <c r="AL68" s="107"/>
      <c r="AM68" s="107"/>
      <c r="AN68" s="107"/>
      <c r="AO68" s="107"/>
      <c r="AP68" s="108"/>
      <c r="AQ68" s="192">
        <f>SUM(AD68:AP68)</f>
        <v>0</v>
      </c>
      <c r="AR68" s="107"/>
      <c r="AS68" s="107"/>
      <c r="AT68" s="107"/>
      <c r="AU68" s="107"/>
      <c r="AV68" s="107"/>
      <c r="AW68" s="107"/>
      <c r="AX68" s="107"/>
      <c r="AY68" s="107"/>
      <c r="AZ68" s="107"/>
      <c r="BA68" s="107"/>
      <c r="BB68" s="192">
        <f>SUM(AR68:BA68)</f>
        <v>0</v>
      </c>
      <c r="BC68" s="217"/>
      <c r="BD68" s="201">
        <f t="shared" si="12"/>
        <v>0</v>
      </c>
      <c r="BE68" s="234"/>
      <c r="BF68" s="417"/>
    </row>
    <row r="69" spans="1:58" s="1" customFormat="1" x14ac:dyDescent="0.2">
      <c r="A69" s="124"/>
      <c r="B69" s="129"/>
      <c r="C69" s="126"/>
      <c r="D69" s="126"/>
      <c r="E69" s="126"/>
      <c r="F69" s="112"/>
      <c r="G69" s="113"/>
      <c r="H69" s="113"/>
      <c r="I69" s="113"/>
      <c r="J69" s="113"/>
      <c r="K69" s="113"/>
      <c r="L69" s="113"/>
      <c r="M69" s="113"/>
      <c r="N69" s="113"/>
      <c r="O69" s="114"/>
      <c r="P69" s="113"/>
      <c r="Q69" s="192">
        <f>SUM(F69:P69)</f>
        <v>0</v>
      </c>
      <c r="R69" s="113"/>
      <c r="S69" s="113"/>
      <c r="T69" s="113"/>
      <c r="U69" s="113"/>
      <c r="V69" s="113"/>
      <c r="W69" s="113"/>
      <c r="X69" s="114"/>
      <c r="Y69" s="113"/>
      <c r="Z69" s="113"/>
      <c r="AA69" s="113"/>
      <c r="AB69" s="113"/>
      <c r="AC69" s="192">
        <f>SUM(R69:AB69)</f>
        <v>0</v>
      </c>
      <c r="AD69" s="113"/>
      <c r="AE69" s="114"/>
      <c r="AF69" s="113"/>
      <c r="AG69" s="113"/>
      <c r="AH69" s="113"/>
      <c r="AI69" s="113"/>
      <c r="AJ69" s="113"/>
      <c r="AK69" s="113"/>
      <c r="AL69" s="113"/>
      <c r="AM69" s="113"/>
      <c r="AN69" s="113"/>
      <c r="AO69" s="113"/>
      <c r="AP69" s="114"/>
      <c r="AQ69" s="192">
        <f>SUM(AD69:AP69)</f>
        <v>0</v>
      </c>
      <c r="AR69" s="113"/>
      <c r="AS69" s="113"/>
      <c r="AT69" s="113"/>
      <c r="AU69" s="113"/>
      <c r="AV69" s="113"/>
      <c r="AW69" s="113"/>
      <c r="AX69" s="113"/>
      <c r="AY69" s="113"/>
      <c r="AZ69" s="113"/>
      <c r="BA69" s="113"/>
      <c r="BB69" s="192">
        <f>SUM(AR69:BA69)</f>
        <v>0</v>
      </c>
      <c r="BC69" s="219"/>
      <c r="BD69" s="201">
        <f t="shared" si="12"/>
        <v>0</v>
      </c>
      <c r="BE69" s="234"/>
      <c r="BF69" s="417"/>
    </row>
    <row r="70" spans="1:58" s="1" customFormat="1" x14ac:dyDescent="0.2">
      <c r="A70" s="124"/>
      <c r="B70" s="129"/>
      <c r="C70" s="126"/>
      <c r="D70" s="126"/>
      <c r="E70" s="126"/>
      <c r="F70" s="112"/>
      <c r="G70" s="113"/>
      <c r="H70" s="113"/>
      <c r="I70" s="113"/>
      <c r="J70" s="113"/>
      <c r="K70" s="113"/>
      <c r="L70" s="113"/>
      <c r="M70" s="113"/>
      <c r="N70" s="113"/>
      <c r="O70" s="114"/>
      <c r="P70" s="113"/>
      <c r="Q70" s="192">
        <f>SUM(F70:P70)</f>
        <v>0</v>
      </c>
      <c r="R70" s="113"/>
      <c r="S70" s="113"/>
      <c r="T70" s="113"/>
      <c r="U70" s="113"/>
      <c r="V70" s="113"/>
      <c r="W70" s="113"/>
      <c r="X70" s="114"/>
      <c r="Y70" s="113"/>
      <c r="Z70" s="113"/>
      <c r="AA70" s="113"/>
      <c r="AB70" s="113"/>
      <c r="AC70" s="192">
        <f>SUM(R70:AB70)</f>
        <v>0</v>
      </c>
      <c r="AD70" s="113"/>
      <c r="AE70" s="114"/>
      <c r="AF70" s="113"/>
      <c r="AG70" s="113"/>
      <c r="AH70" s="113"/>
      <c r="AI70" s="113"/>
      <c r="AJ70" s="113"/>
      <c r="AK70" s="113"/>
      <c r="AL70" s="113"/>
      <c r="AM70" s="113"/>
      <c r="AN70" s="113"/>
      <c r="AO70" s="113"/>
      <c r="AP70" s="114"/>
      <c r="AQ70" s="192">
        <f>SUM(AD70:AP70)</f>
        <v>0</v>
      </c>
      <c r="AR70" s="113"/>
      <c r="AS70" s="113"/>
      <c r="AT70" s="113"/>
      <c r="AU70" s="113"/>
      <c r="AV70" s="113"/>
      <c r="AW70" s="113"/>
      <c r="AX70" s="113"/>
      <c r="AY70" s="113"/>
      <c r="AZ70" s="113"/>
      <c r="BA70" s="113"/>
      <c r="BB70" s="192">
        <f>SUM(AR70:BA70)</f>
        <v>0</v>
      </c>
      <c r="BC70" s="219"/>
      <c r="BD70" s="201">
        <f t="shared" si="12"/>
        <v>0</v>
      </c>
      <c r="BE70" s="234"/>
      <c r="BF70" s="417"/>
    </row>
    <row r="71" spans="1:58" s="1" customFormat="1" x14ac:dyDescent="0.2">
      <c r="A71" s="124"/>
      <c r="B71" s="129"/>
      <c r="C71" s="126"/>
      <c r="D71" s="126"/>
      <c r="E71" s="126"/>
      <c r="F71" s="112"/>
      <c r="G71" s="113"/>
      <c r="H71" s="113"/>
      <c r="I71" s="113"/>
      <c r="J71" s="113"/>
      <c r="K71" s="113"/>
      <c r="L71" s="113"/>
      <c r="M71" s="113"/>
      <c r="N71" s="113"/>
      <c r="O71" s="114"/>
      <c r="P71" s="113"/>
      <c r="Q71" s="192">
        <f>SUM(F71:P71)</f>
        <v>0</v>
      </c>
      <c r="R71" s="113"/>
      <c r="S71" s="113"/>
      <c r="T71" s="113"/>
      <c r="U71" s="113"/>
      <c r="V71" s="113"/>
      <c r="W71" s="113"/>
      <c r="X71" s="114"/>
      <c r="Y71" s="113"/>
      <c r="Z71" s="113"/>
      <c r="AA71" s="113"/>
      <c r="AB71" s="113"/>
      <c r="AC71" s="192">
        <f>SUM(R71:AB71)</f>
        <v>0</v>
      </c>
      <c r="AD71" s="113"/>
      <c r="AE71" s="114"/>
      <c r="AF71" s="113"/>
      <c r="AG71" s="113"/>
      <c r="AH71" s="113"/>
      <c r="AI71" s="113"/>
      <c r="AJ71" s="113"/>
      <c r="AK71" s="113"/>
      <c r="AL71" s="113"/>
      <c r="AM71" s="113"/>
      <c r="AN71" s="113"/>
      <c r="AO71" s="113"/>
      <c r="AP71" s="114"/>
      <c r="AQ71" s="192">
        <f>SUM(AD71:AP71)</f>
        <v>0</v>
      </c>
      <c r="AR71" s="113"/>
      <c r="AS71" s="113"/>
      <c r="AT71" s="113"/>
      <c r="AU71" s="113"/>
      <c r="AV71" s="113"/>
      <c r="AW71" s="113"/>
      <c r="AX71" s="113"/>
      <c r="AY71" s="113"/>
      <c r="AZ71" s="113"/>
      <c r="BA71" s="113"/>
      <c r="BB71" s="192">
        <f>SUM(AR71:BA71)</f>
        <v>0</v>
      </c>
      <c r="BC71" s="219"/>
      <c r="BD71" s="201">
        <f t="shared" si="12"/>
        <v>0</v>
      </c>
      <c r="BE71" s="234"/>
      <c r="BF71" s="417"/>
    </row>
    <row r="72" spans="1:58" s="1" customFormat="1" ht="15.75" thickBot="1" x14ac:dyDescent="0.3">
      <c r="A72" s="436" t="s">
        <v>1</v>
      </c>
      <c r="B72" s="154"/>
      <c r="C72" s="155"/>
      <c r="D72" s="155"/>
      <c r="E72" s="155"/>
      <c r="F72" s="109"/>
      <c r="G72" s="110"/>
      <c r="H72" s="110"/>
      <c r="I72" s="110"/>
      <c r="J72" s="110"/>
      <c r="K72" s="110"/>
      <c r="L72" s="110"/>
      <c r="M72" s="110"/>
      <c r="N72" s="110"/>
      <c r="O72" s="111"/>
      <c r="P72" s="110"/>
      <c r="Q72" s="193">
        <f>SUBTOTAL(9,Q67:Q71)</f>
        <v>0</v>
      </c>
      <c r="R72" s="110"/>
      <c r="S72" s="110"/>
      <c r="T72" s="110"/>
      <c r="U72" s="110"/>
      <c r="V72" s="110"/>
      <c r="W72" s="110"/>
      <c r="X72" s="111"/>
      <c r="Y72" s="110"/>
      <c r="Z72" s="110"/>
      <c r="AA72" s="110"/>
      <c r="AB72" s="110"/>
      <c r="AC72" s="193">
        <f>SUBTOTAL(9,AC67:AC71)</f>
        <v>0</v>
      </c>
      <c r="AD72" s="110"/>
      <c r="AE72" s="111"/>
      <c r="AF72" s="110"/>
      <c r="AG72" s="110"/>
      <c r="AH72" s="110"/>
      <c r="AI72" s="110"/>
      <c r="AJ72" s="110"/>
      <c r="AK72" s="110"/>
      <c r="AL72" s="110"/>
      <c r="AM72" s="110"/>
      <c r="AN72" s="110"/>
      <c r="AO72" s="110"/>
      <c r="AP72" s="111"/>
      <c r="AQ72" s="193">
        <f>SUBTOTAL(9,AQ67:AQ71)</f>
        <v>0</v>
      </c>
      <c r="AR72" s="110"/>
      <c r="AS72" s="110"/>
      <c r="AT72" s="110"/>
      <c r="AU72" s="110"/>
      <c r="AV72" s="110"/>
      <c r="AW72" s="110"/>
      <c r="AX72" s="110"/>
      <c r="AY72" s="110"/>
      <c r="AZ72" s="110"/>
      <c r="BA72" s="110"/>
      <c r="BB72" s="193">
        <f>SUBTOTAL(9,BB67:BB71)</f>
        <v>0</v>
      </c>
      <c r="BC72" s="220"/>
      <c r="BD72" s="202">
        <f>SUBTOTAL(9,BD67:BD71)</f>
        <v>0</v>
      </c>
      <c r="BE72" s="236">
        <f>'totaal BOL niv 4 4 jr'!G27</f>
        <v>0</v>
      </c>
      <c r="BF72" s="417"/>
    </row>
    <row r="73" spans="1:58" s="1" customFormat="1" ht="15" thickTop="1" x14ac:dyDescent="0.2">
      <c r="A73" s="437" t="str">
        <f>'totaal BOL niv 4 4 jr'!B28</f>
        <v>1j Introductie</v>
      </c>
      <c r="B73" s="153"/>
      <c r="C73" s="390"/>
      <c r="D73" s="390"/>
      <c r="E73" s="390"/>
      <c r="F73" s="391"/>
      <c r="G73" s="392"/>
      <c r="H73" s="392"/>
      <c r="I73" s="392"/>
      <c r="J73" s="392"/>
      <c r="K73" s="392"/>
      <c r="L73" s="392"/>
      <c r="M73" s="392"/>
      <c r="N73" s="392"/>
      <c r="O73" s="392"/>
      <c r="P73" s="392"/>
      <c r="Q73" s="414"/>
      <c r="R73" s="392"/>
      <c r="S73" s="392"/>
      <c r="T73" s="392"/>
      <c r="U73" s="392"/>
      <c r="V73" s="392"/>
      <c r="W73" s="392"/>
      <c r="X73" s="392"/>
      <c r="Y73" s="392"/>
      <c r="Z73" s="392"/>
      <c r="AA73" s="392"/>
      <c r="AB73" s="392"/>
      <c r="AC73" s="414"/>
      <c r="AD73" s="392"/>
      <c r="AE73" s="392"/>
      <c r="AF73" s="392"/>
      <c r="AG73" s="392"/>
      <c r="AH73" s="392"/>
      <c r="AI73" s="392"/>
      <c r="AJ73" s="392"/>
      <c r="AK73" s="392"/>
      <c r="AL73" s="392"/>
      <c r="AM73" s="392"/>
      <c r="AN73" s="392"/>
      <c r="AO73" s="392"/>
      <c r="AP73" s="392"/>
      <c r="AQ73" s="414"/>
      <c r="AR73" s="392"/>
      <c r="AS73" s="392"/>
      <c r="AT73" s="392"/>
      <c r="AU73" s="392"/>
      <c r="AV73" s="392"/>
      <c r="AW73" s="392"/>
      <c r="AX73" s="392"/>
      <c r="AY73" s="392"/>
      <c r="AZ73" s="392"/>
      <c r="BA73" s="392"/>
      <c r="BB73" s="414"/>
      <c r="BC73" s="395"/>
      <c r="BD73" s="394" t="s">
        <v>8</v>
      </c>
      <c r="BE73" s="234"/>
      <c r="BF73" s="418"/>
    </row>
    <row r="74" spans="1:58" s="1" customFormat="1" x14ac:dyDescent="0.2">
      <c r="A74" s="124"/>
      <c r="B74" s="129"/>
      <c r="C74" s="126"/>
      <c r="D74" s="126"/>
      <c r="E74" s="126"/>
      <c r="F74" s="106"/>
      <c r="G74" s="107"/>
      <c r="H74" s="107"/>
      <c r="I74" s="107"/>
      <c r="J74" s="107"/>
      <c r="K74" s="107"/>
      <c r="L74" s="107"/>
      <c r="M74" s="107"/>
      <c r="N74" s="107"/>
      <c r="O74" s="108"/>
      <c r="P74" s="107"/>
      <c r="Q74" s="192">
        <f>SUM(F74:P74)</f>
        <v>0</v>
      </c>
      <c r="R74" s="107"/>
      <c r="S74" s="107"/>
      <c r="T74" s="107"/>
      <c r="U74" s="107"/>
      <c r="V74" s="107"/>
      <c r="W74" s="107"/>
      <c r="X74" s="108"/>
      <c r="Y74" s="107"/>
      <c r="Z74" s="107"/>
      <c r="AA74" s="107"/>
      <c r="AB74" s="107"/>
      <c r="AC74" s="192">
        <f>SUM(R74:AB74)</f>
        <v>0</v>
      </c>
      <c r="AD74" s="107"/>
      <c r="AE74" s="108"/>
      <c r="AF74" s="107"/>
      <c r="AG74" s="107"/>
      <c r="AH74" s="107"/>
      <c r="AI74" s="107"/>
      <c r="AJ74" s="107"/>
      <c r="AK74" s="107"/>
      <c r="AL74" s="107"/>
      <c r="AM74" s="107"/>
      <c r="AN74" s="107"/>
      <c r="AO74" s="107"/>
      <c r="AP74" s="108"/>
      <c r="AQ74" s="192">
        <f>SUM(AD74:AP74)</f>
        <v>0</v>
      </c>
      <c r="AR74" s="107"/>
      <c r="AS74" s="107"/>
      <c r="AT74" s="107"/>
      <c r="AU74" s="107"/>
      <c r="AV74" s="107"/>
      <c r="AW74" s="107"/>
      <c r="AX74" s="107"/>
      <c r="AY74" s="107"/>
      <c r="AZ74" s="107"/>
      <c r="BA74" s="107"/>
      <c r="BB74" s="192">
        <f>SUM(AR74:BA74)</f>
        <v>0</v>
      </c>
      <c r="BC74" s="217"/>
      <c r="BD74" s="201">
        <f t="shared" ref="BD74:BD78" si="13">SUM(Q74+AC74+AQ74+BB74)</f>
        <v>0</v>
      </c>
      <c r="BE74" s="234"/>
      <c r="BF74" s="417"/>
    </row>
    <row r="75" spans="1:58" s="1" customFormat="1" x14ac:dyDescent="0.2">
      <c r="A75" s="124"/>
      <c r="B75" s="129"/>
      <c r="C75" s="126"/>
      <c r="D75" s="126"/>
      <c r="E75" s="126"/>
      <c r="F75" s="106"/>
      <c r="G75" s="107"/>
      <c r="H75" s="107"/>
      <c r="I75" s="107"/>
      <c r="J75" s="107"/>
      <c r="K75" s="107"/>
      <c r="L75" s="107"/>
      <c r="M75" s="107"/>
      <c r="N75" s="107"/>
      <c r="O75" s="108"/>
      <c r="P75" s="107"/>
      <c r="Q75" s="192">
        <f>SUM(F75:P75)</f>
        <v>0</v>
      </c>
      <c r="R75" s="107"/>
      <c r="S75" s="107"/>
      <c r="T75" s="107"/>
      <c r="U75" s="107"/>
      <c r="V75" s="107"/>
      <c r="W75" s="107"/>
      <c r="X75" s="108"/>
      <c r="Y75" s="107"/>
      <c r="Z75" s="107"/>
      <c r="AA75" s="107"/>
      <c r="AB75" s="107"/>
      <c r="AC75" s="192">
        <f>SUM(R75:AB75)</f>
        <v>0</v>
      </c>
      <c r="AD75" s="107"/>
      <c r="AE75" s="108"/>
      <c r="AF75" s="107"/>
      <c r="AG75" s="107"/>
      <c r="AH75" s="107"/>
      <c r="AI75" s="107"/>
      <c r="AJ75" s="107"/>
      <c r="AK75" s="107"/>
      <c r="AL75" s="107"/>
      <c r="AM75" s="107"/>
      <c r="AN75" s="107"/>
      <c r="AO75" s="107"/>
      <c r="AP75" s="108"/>
      <c r="AQ75" s="192">
        <f>SUM(AD75:AP75)</f>
        <v>0</v>
      </c>
      <c r="AR75" s="107"/>
      <c r="AS75" s="107"/>
      <c r="AT75" s="107"/>
      <c r="AU75" s="107"/>
      <c r="AV75" s="107"/>
      <c r="AW75" s="107"/>
      <c r="AX75" s="107"/>
      <c r="AY75" s="107"/>
      <c r="AZ75" s="107"/>
      <c r="BA75" s="107"/>
      <c r="BB75" s="192">
        <f>SUM(AR75:BA75)</f>
        <v>0</v>
      </c>
      <c r="BC75" s="217"/>
      <c r="BD75" s="201">
        <f t="shared" si="13"/>
        <v>0</v>
      </c>
      <c r="BE75" s="234"/>
      <c r="BF75" s="417"/>
    </row>
    <row r="76" spans="1:58" s="1" customFormat="1" x14ac:dyDescent="0.2">
      <c r="A76" s="124"/>
      <c r="B76" s="129"/>
      <c r="C76" s="126"/>
      <c r="D76" s="126"/>
      <c r="E76" s="126"/>
      <c r="F76" s="112"/>
      <c r="G76" s="113"/>
      <c r="H76" s="113"/>
      <c r="I76" s="113"/>
      <c r="J76" s="113"/>
      <c r="K76" s="113"/>
      <c r="L76" s="113"/>
      <c r="M76" s="113"/>
      <c r="N76" s="113"/>
      <c r="O76" s="114"/>
      <c r="P76" s="113"/>
      <c r="Q76" s="192">
        <f>SUM(F76:P76)</f>
        <v>0</v>
      </c>
      <c r="R76" s="113"/>
      <c r="S76" s="113"/>
      <c r="T76" s="113"/>
      <c r="U76" s="113"/>
      <c r="V76" s="113"/>
      <c r="W76" s="113"/>
      <c r="X76" s="114"/>
      <c r="Y76" s="113"/>
      <c r="Z76" s="113"/>
      <c r="AA76" s="113"/>
      <c r="AB76" s="113"/>
      <c r="AC76" s="192">
        <f>SUM(R76:AB76)</f>
        <v>0</v>
      </c>
      <c r="AD76" s="113"/>
      <c r="AE76" s="114"/>
      <c r="AF76" s="113"/>
      <c r="AG76" s="113"/>
      <c r="AH76" s="113"/>
      <c r="AI76" s="113"/>
      <c r="AJ76" s="113"/>
      <c r="AK76" s="113"/>
      <c r="AL76" s="113"/>
      <c r="AM76" s="113"/>
      <c r="AN76" s="113"/>
      <c r="AO76" s="113"/>
      <c r="AP76" s="114"/>
      <c r="AQ76" s="192">
        <f>SUM(AD76:AP76)</f>
        <v>0</v>
      </c>
      <c r="AR76" s="113"/>
      <c r="AS76" s="113"/>
      <c r="AT76" s="113"/>
      <c r="AU76" s="113"/>
      <c r="AV76" s="113"/>
      <c r="AW76" s="113"/>
      <c r="AX76" s="113"/>
      <c r="AY76" s="113"/>
      <c r="AZ76" s="113"/>
      <c r="BA76" s="113"/>
      <c r="BB76" s="192">
        <f>SUM(AR76:BA76)</f>
        <v>0</v>
      </c>
      <c r="BC76" s="219"/>
      <c r="BD76" s="201">
        <f t="shared" si="13"/>
        <v>0</v>
      </c>
      <c r="BE76" s="234"/>
      <c r="BF76" s="417"/>
    </row>
    <row r="77" spans="1:58" s="1" customFormat="1" x14ac:dyDescent="0.2">
      <c r="A77" s="124"/>
      <c r="B77" s="129"/>
      <c r="C77" s="126"/>
      <c r="D77" s="126"/>
      <c r="E77" s="126"/>
      <c r="F77" s="112"/>
      <c r="G77" s="113"/>
      <c r="H77" s="113"/>
      <c r="I77" s="113"/>
      <c r="J77" s="113"/>
      <c r="K77" s="113"/>
      <c r="L77" s="113"/>
      <c r="M77" s="113"/>
      <c r="N77" s="113"/>
      <c r="O77" s="114"/>
      <c r="P77" s="113"/>
      <c r="Q77" s="192">
        <f>SUM(F77:P77)</f>
        <v>0</v>
      </c>
      <c r="R77" s="113"/>
      <c r="S77" s="113"/>
      <c r="T77" s="113"/>
      <c r="U77" s="113"/>
      <c r="V77" s="113"/>
      <c r="W77" s="113"/>
      <c r="X77" s="114"/>
      <c r="Y77" s="113"/>
      <c r="Z77" s="113"/>
      <c r="AA77" s="113"/>
      <c r="AB77" s="113"/>
      <c r="AC77" s="192">
        <f>SUM(R77:AB77)</f>
        <v>0</v>
      </c>
      <c r="AD77" s="113"/>
      <c r="AE77" s="114"/>
      <c r="AF77" s="113"/>
      <c r="AG77" s="113"/>
      <c r="AH77" s="113"/>
      <c r="AI77" s="113"/>
      <c r="AJ77" s="113"/>
      <c r="AK77" s="113"/>
      <c r="AL77" s="113"/>
      <c r="AM77" s="113"/>
      <c r="AN77" s="113"/>
      <c r="AO77" s="113"/>
      <c r="AP77" s="114"/>
      <c r="AQ77" s="192">
        <f>SUM(AD77:AP77)</f>
        <v>0</v>
      </c>
      <c r="AR77" s="113"/>
      <c r="AS77" s="113"/>
      <c r="AT77" s="113"/>
      <c r="AU77" s="113"/>
      <c r="AV77" s="113"/>
      <c r="AW77" s="113"/>
      <c r="AX77" s="113"/>
      <c r="AY77" s="113"/>
      <c r="AZ77" s="113"/>
      <c r="BA77" s="113"/>
      <c r="BB77" s="192">
        <f>SUM(AR77:BA77)</f>
        <v>0</v>
      </c>
      <c r="BC77" s="219"/>
      <c r="BD77" s="201">
        <f t="shared" si="13"/>
        <v>0</v>
      </c>
      <c r="BE77" s="234"/>
      <c r="BF77" s="417"/>
    </row>
    <row r="78" spans="1:58" s="1" customFormat="1" x14ac:dyDescent="0.2">
      <c r="A78" s="124"/>
      <c r="B78" s="129"/>
      <c r="C78" s="126"/>
      <c r="D78" s="126"/>
      <c r="E78" s="126"/>
      <c r="F78" s="112"/>
      <c r="G78" s="113"/>
      <c r="H78" s="113"/>
      <c r="I78" s="113"/>
      <c r="J78" s="113"/>
      <c r="K78" s="113"/>
      <c r="L78" s="113"/>
      <c r="M78" s="113"/>
      <c r="N78" s="113"/>
      <c r="O78" s="114"/>
      <c r="P78" s="113"/>
      <c r="Q78" s="192">
        <f>SUM(F78:P78)</f>
        <v>0</v>
      </c>
      <c r="R78" s="113"/>
      <c r="S78" s="113"/>
      <c r="T78" s="113"/>
      <c r="U78" s="113"/>
      <c r="V78" s="113"/>
      <c r="W78" s="113"/>
      <c r="X78" s="114"/>
      <c r="Y78" s="113"/>
      <c r="Z78" s="113"/>
      <c r="AA78" s="113"/>
      <c r="AB78" s="113"/>
      <c r="AC78" s="192">
        <f>SUM(R78:AB78)</f>
        <v>0</v>
      </c>
      <c r="AD78" s="113"/>
      <c r="AE78" s="114"/>
      <c r="AF78" s="113"/>
      <c r="AG78" s="113"/>
      <c r="AH78" s="113"/>
      <c r="AI78" s="113"/>
      <c r="AJ78" s="113"/>
      <c r="AK78" s="113"/>
      <c r="AL78" s="113"/>
      <c r="AM78" s="113"/>
      <c r="AN78" s="113"/>
      <c r="AO78" s="113"/>
      <c r="AP78" s="114"/>
      <c r="AQ78" s="192">
        <f>SUM(AD78:AP78)</f>
        <v>0</v>
      </c>
      <c r="AR78" s="113"/>
      <c r="AS78" s="113"/>
      <c r="AT78" s="113"/>
      <c r="AU78" s="113"/>
      <c r="AV78" s="113"/>
      <c r="AW78" s="113"/>
      <c r="AX78" s="113"/>
      <c r="AY78" s="113"/>
      <c r="AZ78" s="113"/>
      <c r="BA78" s="113"/>
      <c r="BB78" s="192">
        <f>SUM(AR78:BA78)</f>
        <v>0</v>
      </c>
      <c r="BC78" s="219"/>
      <c r="BD78" s="201">
        <f t="shared" si="13"/>
        <v>0</v>
      </c>
      <c r="BE78" s="234"/>
      <c r="BF78" s="417"/>
    </row>
    <row r="79" spans="1:58" s="1" customFormat="1" ht="15.75" thickBot="1" x14ac:dyDescent="0.3">
      <c r="A79" s="436" t="s">
        <v>1</v>
      </c>
      <c r="B79" s="154"/>
      <c r="C79" s="155"/>
      <c r="D79" s="155"/>
      <c r="E79" s="155"/>
      <c r="F79" s="109"/>
      <c r="G79" s="110"/>
      <c r="H79" s="110"/>
      <c r="I79" s="110"/>
      <c r="J79" s="110"/>
      <c r="K79" s="110"/>
      <c r="L79" s="110"/>
      <c r="M79" s="110"/>
      <c r="N79" s="110"/>
      <c r="O79" s="111"/>
      <c r="P79" s="110"/>
      <c r="Q79" s="193">
        <f>SUBTOTAL(9,Q74:Q78)</f>
        <v>0</v>
      </c>
      <c r="R79" s="110"/>
      <c r="S79" s="110"/>
      <c r="T79" s="110"/>
      <c r="U79" s="110"/>
      <c r="V79" s="110"/>
      <c r="W79" s="110"/>
      <c r="X79" s="111"/>
      <c r="Y79" s="110"/>
      <c r="Z79" s="110"/>
      <c r="AA79" s="110"/>
      <c r="AB79" s="110"/>
      <c r="AC79" s="193">
        <f>SUBTOTAL(9,AC74:AC78)</f>
        <v>0</v>
      </c>
      <c r="AD79" s="110"/>
      <c r="AE79" s="111"/>
      <c r="AF79" s="110"/>
      <c r="AG79" s="110"/>
      <c r="AH79" s="110"/>
      <c r="AI79" s="110"/>
      <c r="AJ79" s="110"/>
      <c r="AK79" s="110"/>
      <c r="AL79" s="110"/>
      <c r="AM79" s="110"/>
      <c r="AN79" s="110"/>
      <c r="AO79" s="110"/>
      <c r="AP79" s="111"/>
      <c r="AQ79" s="193">
        <f>SUBTOTAL(9,AQ74:AQ78)</f>
        <v>0</v>
      </c>
      <c r="AR79" s="110"/>
      <c r="AS79" s="110"/>
      <c r="AT79" s="110"/>
      <c r="AU79" s="110"/>
      <c r="AV79" s="110"/>
      <c r="AW79" s="110"/>
      <c r="AX79" s="110"/>
      <c r="AY79" s="110"/>
      <c r="AZ79" s="110"/>
      <c r="BA79" s="110"/>
      <c r="BB79" s="193">
        <f>SUBTOTAL(9,BB74:BB78)</f>
        <v>0</v>
      </c>
      <c r="BC79" s="220"/>
      <c r="BD79" s="202">
        <f>SUBTOTAL(9,BD74:BD78)</f>
        <v>0</v>
      </c>
      <c r="BE79" s="236">
        <f>'totaal BOL niv 4 4 jr'!G28</f>
        <v>0</v>
      </c>
      <c r="BF79" s="417"/>
    </row>
    <row r="80" spans="1:58" ht="15" thickTop="1" x14ac:dyDescent="0.2">
      <c r="A80" s="152" t="str">
        <f>'totaal BOL niv 4 4 jr'!B30</f>
        <v>2a Laboratorium</v>
      </c>
      <c r="B80" s="152"/>
      <c r="C80" s="378"/>
      <c r="D80" s="378"/>
      <c r="E80" s="390"/>
      <c r="F80" s="380"/>
      <c r="G80" s="381"/>
      <c r="H80" s="381"/>
      <c r="I80" s="381"/>
      <c r="J80" s="381"/>
      <c r="K80" s="381"/>
      <c r="L80" s="381"/>
      <c r="M80" s="381"/>
      <c r="N80" s="381"/>
      <c r="O80" s="381"/>
      <c r="P80" s="381"/>
      <c r="Q80" s="415"/>
      <c r="R80" s="381"/>
      <c r="S80" s="381"/>
      <c r="T80" s="381"/>
      <c r="U80" s="381"/>
      <c r="V80" s="381"/>
      <c r="W80" s="381"/>
      <c r="X80" s="381"/>
      <c r="Y80" s="381"/>
      <c r="Z80" s="381"/>
      <c r="AA80" s="381"/>
      <c r="AB80" s="381"/>
      <c r="AC80" s="415"/>
      <c r="AD80" s="381"/>
      <c r="AE80" s="381"/>
      <c r="AF80" s="381"/>
      <c r="AG80" s="381"/>
      <c r="AH80" s="381"/>
      <c r="AI80" s="381"/>
      <c r="AJ80" s="381"/>
      <c r="AK80" s="381"/>
      <c r="AL80" s="381"/>
      <c r="AM80" s="381"/>
      <c r="AN80" s="381"/>
      <c r="AO80" s="381"/>
      <c r="AP80" s="381"/>
      <c r="AQ80" s="415"/>
      <c r="AR80" s="381"/>
      <c r="AS80" s="381"/>
      <c r="AT80" s="381"/>
      <c r="AU80" s="381"/>
      <c r="AV80" s="381"/>
      <c r="AW80" s="381"/>
      <c r="AX80" s="381"/>
      <c r="AY80" s="381"/>
      <c r="AZ80" s="381"/>
      <c r="BA80" s="381"/>
      <c r="BB80" s="451"/>
      <c r="BC80" s="389"/>
      <c r="BD80" s="383" t="s">
        <v>8</v>
      </c>
      <c r="BE80" s="235"/>
    </row>
    <row r="81" spans="1:58" s="4" customFormat="1" x14ac:dyDescent="0.2">
      <c r="A81" s="429"/>
      <c r="B81" s="124"/>
      <c r="C81" s="125"/>
      <c r="D81" s="125"/>
      <c r="E81" s="126"/>
      <c r="F81" s="106"/>
      <c r="G81" s="107"/>
      <c r="H81" s="107"/>
      <c r="I81" s="107"/>
      <c r="J81" s="107"/>
      <c r="K81" s="107"/>
      <c r="L81" s="107"/>
      <c r="M81" s="107"/>
      <c r="N81" s="107"/>
      <c r="O81" s="108"/>
      <c r="P81" s="107"/>
      <c r="Q81" s="192">
        <f>SUM(F81:P81)</f>
        <v>0</v>
      </c>
      <c r="R81" s="107"/>
      <c r="S81" s="107"/>
      <c r="T81" s="107"/>
      <c r="U81" s="107"/>
      <c r="V81" s="107"/>
      <c r="W81" s="107"/>
      <c r="X81" s="108"/>
      <c r="Y81" s="107"/>
      <c r="Z81" s="107"/>
      <c r="AA81" s="107"/>
      <c r="AB81" s="107"/>
      <c r="AC81" s="192">
        <f>SUM(R81:AB81)</f>
        <v>0</v>
      </c>
      <c r="AD81" s="107"/>
      <c r="AE81" s="108"/>
      <c r="AF81" s="107"/>
      <c r="AG81" s="107"/>
      <c r="AH81" s="107"/>
      <c r="AI81" s="107"/>
      <c r="AJ81" s="107"/>
      <c r="AK81" s="107"/>
      <c r="AL81" s="107"/>
      <c r="AM81" s="107"/>
      <c r="AN81" s="107"/>
      <c r="AO81" s="107"/>
      <c r="AP81" s="108"/>
      <c r="AQ81" s="192">
        <f>SUM(AD81:AP81)</f>
        <v>0</v>
      </c>
      <c r="AR81" s="107"/>
      <c r="AS81" s="107"/>
      <c r="AT81" s="107"/>
      <c r="AU81" s="107"/>
      <c r="AV81" s="107"/>
      <c r="AW81" s="107"/>
      <c r="AX81" s="107"/>
      <c r="AY81" s="107"/>
      <c r="AZ81" s="107"/>
      <c r="BA81" s="107"/>
      <c r="BB81" s="192">
        <f>SUM(AR81:BA81)</f>
        <v>0</v>
      </c>
      <c r="BC81" s="217"/>
      <c r="BD81" s="201">
        <f>SUM(Q81+AC81+AQ81+BB81)</f>
        <v>0</v>
      </c>
      <c r="BE81" s="234"/>
      <c r="BF81" s="417"/>
    </row>
    <row r="82" spans="1:58" s="1" customFormat="1" x14ac:dyDescent="0.2">
      <c r="A82" s="124"/>
      <c r="B82" s="124"/>
      <c r="C82" s="125"/>
      <c r="D82" s="125"/>
      <c r="E82" s="126"/>
      <c r="F82" s="106"/>
      <c r="G82" s="107"/>
      <c r="H82" s="107"/>
      <c r="I82" s="107"/>
      <c r="J82" s="107"/>
      <c r="K82" s="107"/>
      <c r="L82" s="107"/>
      <c r="M82" s="107"/>
      <c r="N82" s="107"/>
      <c r="O82" s="108"/>
      <c r="P82" s="107"/>
      <c r="Q82" s="192">
        <f t="shared" ref="Q82:Q85" si="14">SUM(F82:P82)</f>
        <v>0</v>
      </c>
      <c r="R82" s="107"/>
      <c r="S82" s="107"/>
      <c r="T82" s="107"/>
      <c r="U82" s="107"/>
      <c r="V82" s="107"/>
      <c r="W82" s="107"/>
      <c r="X82" s="108"/>
      <c r="Y82" s="107"/>
      <c r="Z82" s="107"/>
      <c r="AA82" s="107"/>
      <c r="AB82" s="107"/>
      <c r="AC82" s="192">
        <f t="shared" ref="AC82:AC85" si="15">SUM(R82:AB82)</f>
        <v>0</v>
      </c>
      <c r="AD82" s="107"/>
      <c r="AE82" s="108"/>
      <c r="AF82" s="107"/>
      <c r="AG82" s="107"/>
      <c r="AH82" s="107"/>
      <c r="AI82" s="107"/>
      <c r="AJ82" s="107"/>
      <c r="AK82" s="107"/>
      <c r="AL82" s="107"/>
      <c r="AM82" s="107"/>
      <c r="AN82" s="107"/>
      <c r="AO82" s="107"/>
      <c r="AP82" s="108"/>
      <c r="AQ82" s="192">
        <f t="shared" ref="AQ82:AQ85" si="16">SUM(AD82:AP82)</f>
        <v>0</v>
      </c>
      <c r="AR82" s="107"/>
      <c r="AS82" s="107"/>
      <c r="AT82" s="107"/>
      <c r="AU82" s="107"/>
      <c r="AV82" s="107"/>
      <c r="AW82" s="107"/>
      <c r="AX82" s="107"/>
      <c r="AY82" s="107"/>
      <c r="AZ82" s="107"/>
      <c r="BA82" s="107"/>
      <c r="BB82" s="192">
        <f t="shared" ref="BB82:BB85" si="17">SUM(AR82:BA82)</f>
        <v>0</v>
      </c>
      <c r="BC82" s="217"/>
      <c r="BD82" s="201">
        <f t="shared" ref="BD82:BD85" si="18">SUM(Q82+AC82+AQ82+BB82)</f>
        <v>0</v>
      </c>
      <c r="BE82" s="234"/>
      <c r="BF82" s="417"/>
    </row>
    <row r="83" spans="1:58" s="1" customFormat="1" x14ac:dyDescent="0.2">
      <c r="A83" s="124"/>
      <c r="B83" s="124"/>
      <c r="C83" s="125"/>
      <c r="D83" s="125"/>
      <c r="E83" s="126"/>
      <c r="F83" s="106"/>
      <c r="G83" s="107"/>
      <c r="H83" s="107"/>
      <c r="I83" s="107"/>
      <c r="J83" s="107"/>
      <c r="K83" s="107"/>
      <c r="L83" s="107"/>
      <c r="M83" s="107"/>
      <c r="N83" s="107"/>
      <c r="O83" s="108"/>
      <c r="P83" s="107"/>
      <c r="Q83" s="192">
        <f t="shared" si="14"/>
        <v>0</v>
      </c>
      <c r="R83" s="107"/>
      <c r="S83" s="107"/>
      <c r="T83" s="107"/>
      <c r="U83" s="107"/>
      <c r="V83" s="107"/>
      <c r="W83" s="107"/>
      <c r="X83" s="108"/>
      <c r="Y83" s="107"/>
      <c r="Z83" s="107"/>
      <c r="AA83" s="107"/>
      <c r="AB83" s="107"/>
      <c r="AC83" s="192">
        <f t="shared" si="15"/>
        <v>0</v>
      </c>
      <c r="AD83" s="107"/>
      <c r="AE83" s="108"/>
      <c r="AF83" s="107"/>
      <c r="AG83" s="107"/>
      <c r="AH83" s="107"/>
      <c r="AI83" s="107"/>
      <c r="AJ83" s="107"/>
      <c r="AK83" s="107"/>
      <c r="AL83" s="107"/>
      <c r="AM83" s="107"/>
      <c r="AN83" s="107"/>
      <c r="AO83" s="107"/>
      <c r="AP83" s="108"/>
      <c r="AQ83" s="192">
        <f t="shared" si="16"/>
        <v>0</v>
      </c>
      <c r="AR83" s="107"/>
      <c r="AS83" s="107"/>
      <c r="AT83" s="107"/>
      <c r="AU83" s="107"/>
      <c r="AV83" s="107"/>
      <c r="AW83" s="107"/>
      <c r="AX83" s="107"/>
      <c r="AY83" s="107"/>
      <c r="AZ83" s="107"/>
      <c r="BA83" s="107"/>
      <c r="BB83" s="192">
        <f t="shared" si="17"/>
        <v>0</v>
      </c>
      <c r="BC83" s="217"/>
      <c r="BD83" s="201">
        <f t="shared" si="18"/>
        <v>0</v>
      </c>
      <c r="BE83" s="234"/>
      <c r="BF83" s="417"/>
    </row>
    <row r="84" spans="1:58" s="1" customFormat="1" x14ac:dyDescent="0.2">
      <c r="A84" s="124"/>
      <c r="B84" s="124"/>
      <c r="C84" s="127"/>
      <c r="D84" s="127"/>
      <c r="E84" s="128"/>
      <c r="F84" s="106"/>
      <c r="G84" s="107"/>
      <c r="H84" s="107"/>
      <c r="I84" s="107"/>
      <c r="J84" s="107"/>
      <c r="K84" s="107"/>
      <c r="L84" s="107"/>
      <c r="M84" s="107"/>
      <c r="N84" s="107"/>
      <c r="O84" s="108"/>
      <c r="P84" s="107"/>
      <c r="Q84" s="192">
        <f t="shared" si="14"/>
        <v>0</v>
      </c>
      <c r="R84" s="107"/>
      <c r="S84" s="107"/>
      <c r="T84" s="107"/>
      <c r="U84" s="107"/>
      <c r="V84" s="107"/>
      <c r="W84" s="107"/>
      <c r="X84" s="108"/>
      <c r="Y84" s="107"/>
      <c r="Z84" s="107"/>
      <c r="AA84" s="107"/>
      <c r="AB84" s="107"/>
      <c r="AC84" s="192">
        <f t="shared" si="15"/>
        <v>0</v>
      </c>
      <c r="AD84" s="107"/>
      <c r="AE84" s="108"/>
      <c r="AF84" s="107"/>
      <c r="AG84" s="107"/>
      <c r="AH84" s="107"/>
      <c r="AI84" s="107"/>
      <c r="AJ84" s="107"/>
      <c r="AK84" s="107"/>
      <c r="AL84" s="107"/>
      <c r="AM84" s="107"/>
      <c r="AN84" s="107"/>
      <c r="AO84" s="107"/>
      <c r="AP84" s="108"/>
      <c r="AQ84" s="192">
        <f t="shared" si="16"/>
        <v>0</v>
      </c>
      <c r="AR84" s="107"/>
      <c r="AS84" s="107"/>
      <c r="AT84" s="107"/>
      <c r="AU84" s="107"/>
      <c r="AV84" s="107"/>
      <c r="AW84" s="107"/>
      <c r="AX84" s="107"/>
      <c r="AY84" s="107"/>
      <c r="AZ84" s="107"/>
      <c r="BA84" s="107"/>
      <c r="BB84" s="192">
        <f t="shared" si="17"/>
        <v>0</v>
      </c>
      <c r="BC84" s="217"/>
      <c r="BD84" s="201">
        <f t="shared" si="18"/>
        <v>0</v>
      </c>
      <c r="BE84" s="234"/>
      <c r="BF84" s="417"/>
    </row>
    <row r="85" spans="1:58" s="1" customFormat="1" x14ac:dyDescent="0.2">
      <c r="A85" s="124"/>
      <c r="B85" s="129"/>
      <c r="C85" s="126"/>
      <c r="D85" s="126"/>
      <c r="E85" s="126"/>
      <c r="F85" s="106"/>
      <c r="G85" s="107"/>
      <c r="H85" s="107"/>
      <c r="I85" s="107"/>
      <c r="J85" s="107"/>
      <c r="K85" s="107"/>
      <c r="L85" s="107"/>
      <c r="M85" s="107"/>
      <c r="N85" s="107"/>
      <c r="O85" s="108"/>
      <c r="P85" s="107"/>
      <c r="Q85" s="192">
        <f t="shared" si="14"/>
        <v>0</v>
      </c>
      <c r="R85" s="107"/>
      <c r="S85" s="107"/>
      <c r="T85" s="107"/>
      <c r="U85" s="107"/>
      <c r="V85" s="107"/>
      <c r="W85" s="107"/>
      <c r="X85" s="108"/>
      <c r="Y85" s="107"/>
      <c r="Z85" s="107"/>
      <c r="AA85" s="107"/>
      <c r="AB85" s="107"/>
      <c r="AC85" s="192">
        <f t="shared" si="15"/>
        <v>0</v>
      </c>
      <c r="AD85" s="107"/>
      <c r="AE85" s="108"/>
      <c r="AF85" s="107"/>
      <c r="AG85" s="107"/>
      <c r="AH85" s="107"/>
      <c r="AI85" s="107"/>
      <c r="AJ85" s="107"/>
      <c r="AK85" s="107"/>
      <c r="AL85" s="107"/>
      <c r="AM85" s="107"/>
      <c r="AN85" s="107"/>
      <c r="AO85" s="107"/>
      <c r="AP85" s="108"/>
      <c r="AQ85" s="192">
        <f t="shared" si="16"/>
        <v>0</v>
      </c>
      <c r="AR85" s="107"/>
      <c r="AS85" s="107"/>
      <c r="AT85" s="107"/>
      <c r="AU85" s="107"/>
      <c r="AV85" s="107"/>
      <c r="AW85" s="107"/>
      <c r="AX85" s="107"/>
      <c r="AY85" s="107"/>
      <c r="AZ85" s="107"/>
      <c r="BA85" s="107"/>
      <c r="BB85" s="192">
        <f t="shared" si="17"/>
        <v>0</v>
      </c>
      <c r="BC85" s="217"/>
      <c r="BD85" s="201">
        <f t="shared" si="18"/>
        <v>0</v>
      </c>
      <c r="BE85" s="234"/>
      <c r="BF85" s="417"/>
    </row>
    <row r="86" spans="1:58" s="1" customFormat="1" ht="15.75" thickBot="1" x14ac:dyDescent="0.3">
      <c r="A86" s="436" t="s">
        <v>1</v>
      </c>
      <c r="B86" s="148"/>
      <c r="C86" s="149"/>
      <c r="D86" s="149"/>
      <c r="E86" s="150"/>
      <c r="F86" s="109"/>
      <c r="G86" s="110"/>
      <c r="H86" s="110"/>
      <c r="I86" s="110"/>
      <c r="J86" s="110"/>
      <c r="K86" s="110"/>
      <c r="L86" s="110"/>
      <c r="M86" s="110"/>
      <c r="N86" s="110"/>
      <c r="O86" s="111"/>
      <c r="P86" s="110"/>
      <c r="Q86" s="193">
        <f>SUBTOTAL(9,Q81:Q85)</f>
        <v>0</v>
      </c>
      <c r="R86" s="110"/>
      <c r="S86" s="110"/>
      <c r="T86" s="110"/>
      <c r="U86" s="110"/>
      <c r="V86" s="110"/>
      <c r="W86" s="110"/>
      <c r="X86" s="111"/>
      <c r="Y86" s="110"/>
      <c r="Z86" s="110"/>
      <c r="AA86" s="110"/>
      <c r="AB86" s="110"/>
      <c r="AC86" s="193">
        <f>SUBTOTAL(9,AC81:AC85)</f>
        <v>0</v>
      </c>
      <c r="AD86" s="110"/>
      <c r="AE86" s="111"/>
      <c r="AF86" s="110"/>
      <c r="AG86" s="110"/>
      <c r="AH86" s="110"/>
      <c r="AI86" s="110"/>
      <c r="AJ86" s="110"/>
      <c r="AK86" s="110"/>
      <c r="AL86" s="110"/>
      <c r="AM86" s="110"/>
      <c r="AN86" s="110"/>
      <c r="AO86" s="110"/>
      <c r="AP86" s="111"/>
      <c r="AQ86" s="193">
        <f>SUBTOTAL(9,AQ81:AQ85)</f>
        <v>0</v>
      </c>
      <c r="AR86" s="110"/>
      <c r="AS86" s="110"/>
      <c r="AT86" s="110"/>
      <c r="AU86" s="110"/>
      <c r="AV86" s="110"/>
      <c r="AW86" s="110"/>
      <c r="AX86" s="110"/>
      <c r="AY86" s="110"/>
      <c r="AZ86" s="110"/>
      <c r="BA86" s="110"/>
      <c r="BB86" s="193">
        <f>SUBTOTAL(9,BB81:BB85)</f>
        <v>0</v>
      </c>
      <c r="BC86" s="218"/>
      <c r="BD86" s="202">
        <f>SUBTOTAL(9,BD81:BD85)</f>
        <v>0</v>
      </c>
      <c r="BE86" s="236">
        <f>'totaal BOL niv 4 4 jr'!G30</f>
        <v>0</v>
      </c>
      <c r="BF86" s="417"/>
    </row>
    <row r="87" spans="1:58" s="1" customFormat="1" ht="15" thickTop="1" x14ac:dyDescent="0.2">
      <c r="A87" s="437" t="str">
        <f>'totaal BOL niv 4 4 jr'!B31</f>
        <v>2b Ziektekunde</v>
      </c>
      <c r="B87" s="153"/>
      <c r="C87" s="390"/>
      <c r="D87" s="390"/>
      <c r="E87" s="390"/>
      <c r="F87" s="391"/>
      <c r="G87" s="392"/>
      <c r="H87" s="392"/>
      <c r="I87" s="392"/>
      <c r="J87" s="392"/>
      <c r="K87" s="392"/>
      <c r="L87" s="392"/>
      <c r="M87" s="392"/>
      <c r="N87" s="392"/>
      <c r="O87" s="392"/>
      <c r="P87" s="392"/>
      <c r="Q87" s="414"/>
      <c r="R87" s="392"/>
      <c r="S87" s="392"/>
      <c r="T87" s="392"/>
      <c r="U87" s="392"/>
      <c r="V87" s="392"/>
      <c r="W87" s="392"/>
      <c r="X87" s="392"/>
      <c r="Y87" s="392"/>
      <c r="Z87" s="392"/>
      <c r="AA87" s="392"/>
      <c r="AB87" s="392"/>
      <c r="AC87" s="414"/>
      <c r="AD87" s="392"/>
      <c r="AE87" s="392"/>
      <c r="AF87" s="392"/>
      <c r="AG87" s="392"/>
      <c r="AH87" s="392"/>
      <c r="AI87" s="392"/>
      <c r="AJ87" s="392"/>
      <c r="AK87" s="392"/>
      <c r="AL87" s="392"/>
      <c r="AM87" s="392"/>
      <c r="AN87" s="392"/>
      <c r="AO87" s="392"/>
      <c r="AP87" s="392"/>
      <c r="AQ87" s="414"/>
      <c r="AR87" s="392"/>
      <c r="AS87" s="392"/>
      <c r="AT87" s="392"/>
      <c r="AU87" s="392"/>
      <c r="AV87" s="392"/>
      <c r="AW87" s="392"/>
      <c r="AX87" s="392"/>
      <c r="AY87" s="392"/>
      <c r="AZ87" s="392"/>
      <c r="BA87" s="392"/>
      <c r="BB87" s="414"/>
      <c r="BC87" s="395"/>
      <c r="BD87" s="394" t="s">
        <v>8</v>
      </c>
      <c r="BE87" s="234"/>
      <c r="BF87" s="418"/>
    </row>
    <row r="88" spans="1:58" s="1" customFormat="1" x14ac:dyDescent="0.2">
      <c r="A88" s="124"/>
      <c r="B88" s="129"/>
      <c r="C88" s="126"/>
      <c r="D88" s="126"/>
      <c r="E88" s="126"/>
      <c r="F88" s="106"/>
      <c r="G88" s="107"/>
      <c r="H88" s="107"/>
      <c r="I88" s="107"/>
      <c r="J88" s="107"/>
      <c r="K88" s="107"/>
      <c r="L88" s="107"/>
      <c r="M88" s="107"/>
      <c r="N88" s="107"/>
      <c r="O88" s="108"/>
      <c r="P88" s="107"/>
      <c r="Q88" s="192">
        <f>SUM(F88:P88)</f>
        <v>0</v>
      </c>
      <c r="R88" s="107"/>
      <c r="S88" s="107"/>
      <c r="T88" s="107"/>
      <c r="U88" s="107"/>
      <c r="V88" s="107"/>
      <c r="W88" s="107"/>
      <c r="X88" s="108"/>
      <c r="Y88" s="107"/>
      <c r="Z88" s="107"/>
      <c r="AA88" s="107"/>
      <c r="AB88" s="107"/>
      <c r="AC88" s="192">
        <f>SUM(R88:AB88)</f>
        <v>0</v>
      </c>
      <c r="AD88" s="107"/>
      <c r="AE88" s="108"/>
      <c r="AF88" s="107"/>
      <c r="AG88" s="107"/>
      <c r="AH88" s="107"/>
      <c r="AI88" s="107"/>
      <c r="AJ88" s="107"/>
      <c r="AK88" s="107"/>
      <c r="AL88" s="107"/>
      <c r="AM88" s="107"/>
      <c r="AN88" s="107"/>
      <c r="AO88" s="107"/>
      <c r="AP88" s="108"/>
      <c r="AQ88" s="192">
        <f>SUM(AD88:AP88)</f>
        <v>0</v>
      </c>
      <c r="AR88" s="107"/>
      <c r="AS88" s="107"/>
      <c r="AT88" s="107"/>
      <c r="AU88" s="107"/>
      <c r="AV88" s="107"/>
      <c r="AW88" s="107"/>
      <c r="AX88" s="107"/>
      <c r="AY88" s="107"/>
      <c r="AZ88" s="107"/>
      <c r="BA88" s="107"/>
      <c r="BB88" s="192">
        <f>SUM(AR88:BA88)</f>
        <v>0</v>
      </c>
      <c r="BC88" s="217"/>
      <c r="BD88" s="201">
        <f t="shared" ref="BD88:BD92" si="19">SUM(Q88+AC88+AQ88+BB88)</f>
        <v>0</v>
      </c>
      <c r="BE88" s="234"/>
      <c r="BF88" s="417"/>
    </row>
    <row r="89" spans="1:58" s="1" customFormat="1" x14ac:dyDescent="0.2">
      <c r="A89" s="124"/>
      <c r="B89" s="129"/>
      <c r="C89" s="126"/>
      <c r="D89" s="126"/>
      <c r="E89" s="126"/>
      <c r="F89" s="106"/>
      <c r="G89" s="107"/>
      <c r="H89" s="107"/>
      <c r="I89" s="107"/>
      <c r="J89" s="107"/>
      <c r="K89" s="107"/>
      <c r="L89" s="107"/>
      <c r="M89" s="107"/>
      <c r="N89" s="107"/>
      <c r="O89" s="108"/>
      <c r="P89" s="107"/>
      <c r="Q89" s="192">
        <f>SUM(F89:P89)</f>
        <v>0</v>
      </c>
      <c r="R89" s="107"/>
      <c r="S89" s="107"/>
      <c r="T89" s="107"/>
      <c r="U89" s="107"/>
      <c r="V89" s="107"/>
      <c r="W89" s="107"/>
      <c r="X89" s="108"/>
      <c r="Y89" s="107"/>
      <c r="Z89" s="107"/>
      <c r="AA89" s="107"/>
      <c r="AB89" s="107"/>
      <c r="AC89" s="192">
        <f>SUM(R89:AB89)</f>
        <v>0</v>
      </c>
      <c r="AD89" s="107"/>
      <c r="AE89" s="108"/>
      <c r="AF89" s="107"/>
      <c r="AG89" s="107"/>
      <c r="AH89" s="107"/>
      <c r="AI89" s="107"/>
      <c r="AJ89" s="107"/>
      <c r="AK89" s="107"/>
      <c r="AL89" s="107"/>
      <c r="AM89" s="107"/>
      <c r="AN89" s="107"/>
      <c r="AO89" s="107"/>
      <c r="AP89" s="108"/>
      <c r="AQ89" s="192">
        <f>SUM(AD89:AP89)</f>
        <v>0</v>
      </c>
      <c r="AR89" s="107"/>
      <c r="AS89" s="107"/>
      <c r="AT89" s="107"/>
      <c r="AU89" s="107"/>
      <c r="AV89" s="107"/>
      <c r="AW89" s="107"/>
      <c r="AX89" s="107"/>
      <c r="AY89" s="107"/>
      <c r="AZ89" s="107"/>
      <c r="BA89" s="107"/>
      <c r="BB89" s="192">
        <f>SUM(AR89:BA89)</f>
        <v>0</v>
      </c>
      <c r="BC89" s="217"/>
      <c r="BD89" s="201">
        <f t="shared" si="19"/>
        <v>0</v>
      </c>
      <c r="BE89" s="234"/>
      <c r="BF89" s="417"/>
    </row>
    <row r="90" spans="1:58" s="1" customFormat="1" x14ac:dyDescent="0.2">
      <c r="A90" s="124"/>
      <c r="B90" s="129"/>
      <c r="C90" s="126"/>
      <c r="D90" s="126"/>
      <c r="E90" s="126"/>
      <c r="F90" s="112"/>
      <c r="G90" s="113"/>
      <c r="H90" s="113"/>
      <c r="I90" s="113"/>
      <c r="J90" s="113"/>
      <c r="K90" s="113"/>
      <c r="L90" s="113"/>
      <c r="M90" s="113"/>
      <c r="N90" s="113"/>
      <c r="O90" s="114"/>
      <c r="P90" s="113"/>
      <c r="Q90" s="192">
        <f>SUM(F90:P90)</f>
        <v>0</v>
      </c>
      <c r="R90" s="113"/>
      <c r="S90" s="113"/>
      <c r="T90" s="113"/>
      <c r="U90" s="113"/>
      <c r="V90" s="113"/>
      <c r="W90" s="113"/>
      <c r="X90" s="114"/>
      <c r="Y90" s="113"/>
      <c r="Z90" s="113"/>
      <c r="AA90" s="113"/>
      <c r="AB90" s="113"/>
      <c r="AC90" s="192">
        <f>SUM(R90:AB90)</f>
        <v>0</v>
      </c>
      <c r="AD90" s="113"/>
      <c r="AE90" s="114"/>
      <c r="AF90" s="113"/>
      <c r="AG90" s="113"/>
      <c r="AH90" s="113"/>
      <c r="AI90" s="113"/>
      <c r="AJ90" s="113"/>
      <c r="AK90" s="113"/>
      <c r="AL90" s="113"/>
      <c r="AM90" s="113"/>
      <c r="AN90" s="113"/>
      <c r="AO90" s="113"/>
      <c r="AP90" s="114"/>
      <c r="AQ90" s="192">
        <f>SUM(AD90:AP90)</f>
        <v>0</v>
      </c>
      <c r="AR90" s="113"/>
      <c r="AS90" s="113"/>
      <c r="AT90" s="113"/>
      <c r="AU90" s="113"/>
      <c r="AV90" s="113"/>
      <c r="AW90" s="113"/>
      <c r="AX90" s="113"/>
      <c r="AY90" s="113"/>
      <c r="AZ90" s="113"/>
      <c r="BA90" s="113"/>
      <c r="BB90" s="192">
        <f>SUM(AR90:BA90)</f>
        <v>0</v>
      </c>
      <c r="BC90" s="219"/>
      <c r="BD90" s="201">
        <f t="shared" si="19"/>
        <v>0</v>
      </c>
      <c r="BE90" s="234"/>
      <c r="BF90" s="417"/>
    </row>
    <row r="91" spans="1:58" s="1" customFormat="1" x14ac:dyDescent="0.2">
      <c r="A91" s="124"/>
      <c r="B91" s="129"/>
      <c r="C91" s="126"/>
      <c r="D91" s="126"/>
      <c r="E91" s="126"/>
      <c r="F91" s="112"/>
      <c r="G91" s="113"/>
      <c r="H91" s="113"/>
      <c r="I91" s="113"/>
      <c r="J91" s="113"/>
      <c r="K91" s="113"/>
      <c r="L91" s="113"/>
      <c r="M91" s="113"/>
      <c r="N91" s="113"/>
      <c r="O91" s="114"/>
      <c r="P91" s="113"/>
      <c r="Q91" s="192">
        <f>SUM(F91:P91)</f>
        <v>0</v>
      </c>
      <c r="R91" s="113"/>
      <c r="S91" s="113"/>
      <c r="T91" s="113"/>
      <c r="U91" s="113"/>
      <c r="V91" s="113"/>
      <c r="W91" s="113"/>
      <c r="X91" s="114"/>
      <c r="Y91" s="113"/>
      <c r="Z91" s="113"/>
      <c r="AA91" s="113"/>
      <c r="AB91" s="113"/>
      <c r="AC91" s="192">
        <f>SUM(R91:AB91)</f>
        <v>0</v>
      </c>
      <c r="AD91" s="113"/>
      <c r="AE91" s="114"/>
      <c r="AF91" s="113"/>
      <c r="AG91" s="113"/>
      <c r="AH91" s="113"/>
      <c r="AI91" s="113"/>
      <c r="AJ91" s="113"/>
      <c r="AK91" s="113"/>
      <c r="AL91" s="113"/>
      <c r="AM91" s="113"/>
      <c r="AN91" s="113"/>
      <c r="AO91" s="113"/>
      <c r="AP91" s="114"/>
      <c r="AQ91" s="192">
        <f>SUM(AD91:AP91)</f>
        <v>0</v>
      </c>
      <c r="AR91" s="113"/>
      <c r="AS91" s="113"/>
      <c r="AT91" s="113"/>
      <c r="AU91" s="113"/>
      <c r="AV91" s="113"/>
      <c r="AW91" s="113"/>
      <c r="AX91" s="113"/>
      <c r="AY91" s="113"/>
      <c r="AZ91" s="113"/>
      <c r="BA91" s="113"/>
      <c r="BB91" s="192">
        <f>SUM(AR91:BA91)</f>
        <v>0</v>
      </c>
      <c r="BC91" s="219"/>
      <c r="BD91" s="201">
        <f t="shared" si="19"/>
        <v>0</v>
      </c>
      <c r="BE91" s="234"/>
      <c r="BF91" s="417"/>
    </row>
    <row r="92" spans="1:58" s="1" customFormat="1" x14ac:dyDescent="0.2">
      <c r="A92" s="124"/>
      <c r="B92" s="129"/>
      <c r="C92" s="126"/>
      <c r="D92" s="126"/>
      <c r="E92" s="126"/>
      <c r="F92" s="112"/>
      <c r="G92" s="113"/>
      <c r="H92" s="113"/>
      <c r="I92" s="113"/>
      <c r="J92" s="113"/>
      <c r="K92" s="113"/>
      <c r="L92" s="113"/>
      <c r="M92" s="113"/>
      <c r="N92" s="113"/>
      <c r="O92" s="114"/>
      <c r="P92" s="113"/>
      <c r="Q92" s="192">
        <f>SUM(F92:P92)</f>
        <v>0</v>
      </c>
      <c r="R92" s="113"/>
      <c r="S92" s="113"/>
      <c r="T92" s="113"/>
      <c r="U92" s="113"/>
      <c r="V92" s="113"/>
      <c r="W92" s="113"/>
      <c r="X92" s="114"/>
      <c r="Y92" s="113"/>
      <c r="Z92" s="113"/>
      <c r="AA92" s="113"/>
      <c r="AB92" s="113"/>
      <c r="AC92" s="192">
        <f>SUM(R92:AB92)</f>
        <v>0</v>
      </c>
      <c r="AD92" s="113"/>
      <c r="AE92" s="114"/>
      <c r="AF92" s="113"/>
      <c r="AG92" s="113"/>
      <c r="AH92" s="113"/>
      <c r="AI92" s="113"/>
      <c r="AJ92" s="113"/>
      <c r="AK92" s="113"/>
      <c r="AL92" s="113"/>
      <c r="AM92" s="113"/>
      <c r="AN92" s="113"/>
      <c r="AO92" s="113"/>
      <c r="AP92" s="114"/>
      <c r="AQ92" s="192">
        <f>SUM(AD92:AP92)</f>
        <v>0</v>
      </c>
      <c r="AR92" s="113"/>
      <c r="AS92" s="113"/>
      <c r="AT92" s="113"/>
      <c r="AU92" s="113"/>
      <c r="AV92" s="113"/>
      <c r="AW92" s="113"/>
      <c r="AX92" s="113"/>
      <c r="AY92" s="113"/>
      <c r="AZ92" s="113"/>
      <c r="BA92" s="113"/>
      <c r="BB92" s="192">
        <f>SUM(AR92:BA92)</f>
        <v>0</v>
      </c>
      <c r="BC92" s="219"/>
      <c r="BD92" s="201">
        <f t="shared" si="19"/>
        <v>0</v>
      </c>
      <c r="BE92" s="234"/>
      <c r="BF92" s="417"/>
    </row>
    <row r="93" spans="1:58" s="1" customFormat="1" ht="15.75" thickBot="1" x14ac:dyDescent="0.3">
      <c r="A93" s="436" t="s">
        <v>1</v>
      </c>
      <c r="B93" s="154"/>
      <c r="C93" s="155"/>
      <c r="D93" s="155"/>
      <c r="E93" s="155"/>
      <c r="F93" s="109"/>
      <c r="G93" s="110"/>
      <c r="H93" s="110"/>
      <c r="I93" s="110"/>
      <c r="J93" s="110"/>
      <c r="K93" s="110"/>
      <c r="L93" s="110"/>
      <c r="M93" s="110"/>
      <c r="N93" s="110"/>
      <c r="O93" s="111"/>
      <c r="P93" s="110"/>
      <c r="Q93" s="193">
        <f>SUBTOTAL(9,Q88:Q92)</f>
        <v>0</v>
      </c>
      <c r="R93" s="110"/>
      <c r="S93" s="110"/>
      <c r="T93" s="110"/>
      <c r="U93" s="110"/>
      <c r="V93" s="110"/>
      <c r="W93" s="110"/>
      <c r="X93" s="111"/>
      <c r="Y93" s="110"/>
      <c r="Z93" s="110"/>
      <c r="AA93" s="110"/>
      <c r="AB93" s="110"/>
      <c r="AC93" s="193">
        <f>SUBTOTAL(9,AC88:AC92)</f>
        <v>0</v>
      </c>
      <c r="AD93" s="110"/>
      <c r="AE93" s="111"/>
      <c r="AF93" s="110"/>
      <c r="AG93" s="110"/>
      <c r="AH93" s="110"/>
      <c r="AI93" s="110"/>
      <c r="AJ93" s="110"/>
      <c r="AK93" s="110"/>
      <c r="AL93" s="110"/>
      <c r="AM93" s="110"/>
      <c r="AN93" s="110"/>
      <c r="AO93" s="110"/>
      <c r="AP93" s="111"/>
      <c r="AQ93" s="193">
        <f>SUBTOTAL(9,AQ88:AQ92)</f>
        <v>0</v>
      </c>
      <c r="AR93" s="110"/>
      <c r="AS93" s="110"/>
      <c r="AT93" s="110"/>
      <c r="AU93" s="110"/>
      <c r="AV93" s="110"/>
      <c r="AW93" s="110"/>
      <c r="AX93" s="110"/>
      <c r="AY93" s="110"/>
      <c r="AZ93" s="110"/>
      <c r="BA93" s="110"/>
      <c r="BB93" s="193">
        <f>SUBTOTAL(9,BB88:BB92)</f>
        <v>0</v>
      </c>
      <c r="BC93" s="220"/>
      <c r="BD93" s="202">
        <f>SUBTOTAL(9,BD88:BD92)</f>
        <v>0</v>
      </c>
      <c r="BE93" s="236">
        <f>'totaal BOL niv 4 4 jr'!G31</f>
        <v>0</v>
      </c>
      <c r="BF93" s="417"/>
    </row>
    <row r="94" spans="1:58" s="1" customFormat="1" ht="15" thickTop="1" x14ac:dyDescent="0.2">
      <c r="A94" s="437" t="str">
        <f>'totaal BOL niv 4 4 jr'!B32</f>
        <v>2c Scheikunde</v>
      </c>
      <c r="B94" s="153"/>
      <c r="C94" s="390"/>
      <c r="D94" s="390"/>
      <c r="E94" s="390"/>
      <c r="F94" s="391"/>
      <c r="G94" s="392"/>
      <c r="H94" s="392"/>
      <c r="I94" s="392"/>
      <c r="J94" s="392"/>
      <c r="K94" s="392"/>
      <c r="L94" s="392"/>
      <c r="M94" s="392"/>
      <c r="N94" s="392"/>
      <c r="O94" s="392"/>
      <c r="P94" s="392"/>
      <c r="Q94" s="414"/>
      <c r="R94" s="392"/>
      <c r="S94" s="392"/>
      <c r="T94" s="392"/>
      <c r="U94" s="392"/>
      <c r="V94" s="392"/>
      <c r="W94" s="392"/>
      <c r="X94" s="392"/>
      <c r="Y94" s="392"/>
      <c r="Z94" s="392"/>
      <c r="AA94" s="392"/>
      <c r="AB94" s="392"/>
      <c r="AC94" s="414"/>
      <c r="AD94" s="392"/>
      <c r="AE94" s="392"/>
      <c r="AF94" s="392"/>
      <c r="AG94" s="392"/>
      <c r="AH94" s="392"/>
      <c r="AI94" s="392"/>
      <c r="AJ94" s="392"/>
      <c r="AK94" s="392"/>
      <c r="AL94" s="392"/>
      <c r="AM94" s="392"/>
      <c r="AN94" s="392"/>
      <c r="AO94" s="392"/>
      <c r="AP94" s="392"/>
      <c r="AQ94" s="414"/>
      <c r="AR94" s="392"/>
      <c r="AS94" s="392"/>
      <c r="AT94" s="392"/>
      <c r="AU94" s="392"/>
      <c r="AV94" s="392"/>
      <c r="AW94" s="392"/>
      <c r="AX94" s="392"/>
      <c r="AY94" s="392"/>
      <c r="AZ94" s="392"/>
      <c r="BA94" s="392"/>
      <c r="BB94" s="414"/>
      <c r="BC94" s="395"/>
      <c r="BD94" s="394" t="s">
        <v>8</v>
      </c>
      <c r="BE94" s="234"/>
      <c r="BF94" s="418"/>
    </row>
    <row r="95" spans="1:58" s="1" customFormat="1" x14ac:dyDescent="0.2">
      <c r="A95" s="124"/>
      <c r="B95" s="129"/>
      <c r="C95" s="126"/>
      <c r="D95" s="126"/>
      <c r="E95" s="126"/>
      <c r="F95" s="106"/>
      <c r="G95" s="107"/>
      <c r="H95" s="107"/>
      <c r="I95" s="107"/>
      <c r="J95" s="107"/>
      <c r="K95" s="107"/>
      <c r="L95" s="107"/>
      <c r="M95" s="107"/>
      <c r="N95" s="107"/>
      <c r="O95" s="108"/>
      <c r="P95" s="107"/>
      <c r="Q95" s="192">
        <f>SUM(F95:P95)</f>
        <v>0</v>
      </c>
      <c r="R95" s="107"/>
      <c r="S95" s="107"/>
      <c r="T95" s="107"/>
      <c r="U95" s="107"/>
      <c r="V95" s="107"/>
      <c r="W95" s="107"/>
      <c r="X95" s="108"/>
      <c r="Y95" s="107"/>
      <c r="Z95" s="107"/>
      <c r="AA95" s="107"/>
      <c r="AB95" s="107"/>
      <c r="AC95" s="192">
        <f>SUM(R95:AB95)</f>
        <v>0</v>
      </c>
      <c r="AD95" s="107"/>
      <c r="AE95" s="108"/>
      <c r="AF95" s="107"/>
      <c r="AG95" s="107"/>
      <c r="AH95" s="107"/>
      <c r="AI95" s="107"/>
      <c r="AJ95" s="107"/>
      <c r="AK95" s="107"/>
      <c r="AL95" s="107"/>
      <c r="AM95" s="107"/>
      <c r="AN95" s="107"/>
      <c r="AO95" s="107"/>
      <c r="AP95" s="108"/>
      <c r="AQ95" s="192">
        <f>SUM(AD95:AP95)</f>
        <v>0</v>
      </c>
      <c r="AR95" s="107"/>
      <c r="AS95" s="107"/>
      <c r="AT95" s="107"/>
      <c r="AU95" s="107"/>
      <c r="AV95" s="107"/>
      <c r="AW95" s="107"/>
      <c r="AX95" s="107"/>
      <c r="AY95" s="107"/>
      <c r="AZ95" s="107"/>
      <c r="BA95" s="107"/>
      <c r="BB95" s="192">
        <f>SUM(AR95:BA95)</f>
        <v>0</v>
      </c>
      <c r="BC95" s="217"/>
      <c r="BD95" s="201">
        <f t="shared" ref="BD95:BD99" si="20">SUM(Q95+AC95+AQ95+BB95)</f>
        <v>0</v>
      </c>
      <c r="BE95" s="234"/>
      <c r="BF95" s="417"/>
    </row>
    <row r="96" spans="1:58" s="1" customFormat="1" x14ac:dyDescent="0.2">
      <c r="A96" s="124"/>
      <c r="B96" s="129"/>
      <c r="C96" s="126"/>
      <c r="D96" s="126"/>
      <c r="E96" s="126"/>
      <c r="F96" s="106"/>
      <c r="G96" s="107"/>
      <c r="H96" s="107"/>
      <c r="I96" s="107"/>
      <c r="J96" s="107"/>
      <c r="K96" s="107"/>
      <c r="L96" s="107"/>
      <c r="M96" s="107"/>
      <c r="N96" s="107"/>
      <c r="O96" s="108"/>
      <c r="P96" s="107"/>
      <c r="Q96" s="192">
        <f>SUM(F96:P96)</f>
        <v>0</v>
      </c>
      <c r="R96" s="107"/>
      <c r="S96" s="107"/>
      <c r="T96" s="107"/>
      <c r="U96" s="107"/>
      <c r="V96" s="107"/>
      <c r="W96" s="107"/>
      <c r="X96" s="108"/>
      <c r="Y96" s="107"/>
      <c r="Z96" s="107"/>
      <c r="AA96" s="107"/>
      <c r="AB96" s="107"/>
      <c r="AC96" s="192">
        <f>SUM(R96:AB96)</f>
        <v>0</v>
      </c>
      <c r="AD96" s="107"/>
      <c r="AE96" s="108"/>
      <c r="AF96" s="107"/>
      <c r="AG96" s="107"/>
      <c r="AH96" s="107"/>
      <c r="AI96" s="107"/>
      <c r="AJ96" s="107"/>
      <c r="AK96" s="107"/>
      <c r="AL96" s="107"/>
      <c r="AM96" s="107"/>
      <c r="AN96" s="107"/>
      <c r="AO96" s="107"/>
      <c r="AP96" s="108"/>
      <c r="AQ96" s="192">
        <f>SUM(AD96:AP96)</f>
        <v>0</v>
      </c>
      <c r="AR96" s="107"/>
      <c r="AS96" s="107"/>
      <c r="AT96" s="107"/>
      <c r="AU96" s="107"/>
      <c r="AV96" s="107"/>
      <c r="AW96" s="107"/>
      <c r="AX96" s="107"/>
      <c r="AY96" s="107"/>
      <c r="AZ96" s="107"/>
      <c r="BA96" s="107"/>
      <c r="BB96" s="192">
        <f>SUM(AR96:BA96)</f>
        <v>0</v>
      </c>
      <c r="BC96" s="217"/>
      <c r="BD96" s="201">
        <f t="shared" si="20"/>
        <v>0</v>
      </c>
      <c r="BE96" s="234"/>
      <c r="BF96" s="417"/>
    </row>
    <row r="97" spans="1:58" s="1" customFormat="1" x14ac:dyDescent="0.2">
      <c r="A97" s="124"/>
      <c r="B97" s="129"/>
      <c r="C97" s="126"/>
      <c r="D97" s="126"/>
      <c r="E97" s="126"/>
      <c r="F97" s="112"/>
      <c r="G97" s="113"/>
      <c r="H97" s="113"/>
      <c r="I97" s="113"/>
      <c r="J97" s="113"/>
      <c r="K97" s="113"/>
      <c r="L97" s="113"/>
      <c r="M97" s="113"/>
      <c r="N97" s="113"/>
      <c r="O97" s="114"/>
      <c r="P97" s="113"/>
      <c r="Q97" s="192">
        <f>SUM(F97:P97)</f>
        <v>0</v>
      </c>
      <c r="R97" s="113"/>
      <c r="S97" s="113"/>
      <c r="T97" s="113"/>
      <c r="U97" s="113"/>
      <c r="V97" s="113"/>
      <c r="W97" s="113"/>
      <c r="X97" s="114"/>
      <c r="Y97" s="113"/>
      <c r="Z97" s="113"/>
      <c r="AA97" s="113"/>
      <c r="AB97" s="113"/>
      <c r="AC97" s="192">
        <f>SUM(R97:AB97)</f>
        <v>0</v>
      </c>
      <c r="AD97" s="113"/>
      <c r="AE97" s="114"/>
      <c r="AF97" s="113"/>
      <c r="AG97" s="113"/>
      <c r="AH97" s="113"/>
      <c r="AI97" s="113"/>
      <c r="AJ97" s="113"/>
      <c r="AK97" s="113"/>
      <c r="AL97" s="113"/>
      <c r="AM97" s="113"/>
      <c r="AN97" s="113"/>
      <c r="AO97" s="113"/>
      <c r="AP97" s="114"/>
      <c r="AQ97" s="192">
        <f>SUM(AD97:AP97)</f>
        <v>0</v>
      </c>
      <c r="AR97" s="113"/>
      <c r="AS97" s="113"/>
      <c r="AT97" s="113"/>
      <c r="AU97" s="113"/>
      <c r="AV97" s="113"/>
      <c r="AW97" s="113"/>
      <c r="AX97" s="113"/>
      <c r="AY97" s="113"/>
      <c r="AZ97" s="113"/>
      <c r="BA97" s="113"/>
      <c r="BB97" s="192">
        <f>SUM(AR97:BA97)</f>
        <v>0</v>
      </c>
      <c r="BC97" s="219"/>
      <c r="BD97" s="201">
        <f t="shared" si="20"/>
        <v>0</v>
      </c>
      <c r="BE97" s="234"/>
      <c r="BF97" s="417"/>
    </row>
    <row r="98" spans="1:58" s="1" customFormat="1" x14ac:dyDescent="0.2">
      <c r="A98" s="124"/>
      <c r="B98" s="129"/>
      <c r="C98" s="126"/>
      <c r="D98" s="126"/>
      <c r="E98" s="126"/>
      <c r="F98" s="112"/>
      <c r="G98" s="113"/>
      <c r="H98" s="113"/>
      <c r="I98" s="113"/>
      <c r="J98" s="113"/>
      <c r="K98" s="113"/>
      <c r="L98" s="113"/>
      <c r="M98" s="113"/>
      <c r="N98" s="113"/>
      <c r="O98" s="114"/>
      <c r="P98" s="113"/>
      <c r="Q98" s="192">
        <f>SUM(F98:P98)</f>
        <v>0</v>
      </c>
      <c r="R98" s="113"/>
      <c r="S98" s="113"/>
      <c r="T98" s="113"/>
      <c r="U98" s="113"/>
      <c r="V98" s="113"/>
      <c r="W98" s="113"/>
      <c r="X98" s="114"/>
      <c r="Y98" s="113"/>
      <c r="Z98" s="113"/>
      <c r="AA98" s="113"/>
      <c r="AB98" s="113"/>
      <c r="AC98" s="192">
        <f>SUM(R98:AB98)</f>
        <v>0</v>
      </c>
      <c r="AD98" s="113"/>
      <c r="AE98" s="114"/>
      <c r="AF98" s="113"/>
      <c r="AG98" s="113"/>
      <c r="AH98" s="113"/>
      <c r="AI98" s="113"/>
      <c r="AJ98" s="113"/>
      <c r="AK98" s="113"/>
      <c r="AL98" s="113"/>
      <c r="AM98" s="113"/>
      <c r="AN98" s="113"/>
      <c r="AO98" s="113"/>
      <c r="AP98" s="114"/>
      <c r="AQ98" s="192">
        <f>SUM(AD98:AP98)</f>
        <v>0</v>
      </c>
      <c r="AR98" s="113"/>
      <c r="AS98" s="113"/>
      <c r="AT98" s="113"/>
      <c r="AU98" s="113"/>
      <c r="AV98" s="113"/>
      <c r="AW98" s="113"/>
      <c r="AX98" s="113"/>
      <c r="AY98" s="113"/>
      <c r="AZ98" s="113"/>
      <c r="BA98" s="113"/>
      <c r="BB98" s="192">
        <f>SUM(AR98:BA98)</f>
        <v>0</v>
      </c>
      <c r="BC98" s="219"/>
      <c r="BD98" s="201">
        <f t="shared" si="20"/>
        <v>0</v>
      </c>
      <c r="BE98" s="234"/>
      <c r="BF98" s="417"/>
    </row>
    <row r="99" spans="1:58" s="1" customFormat="1" x14ac:dyDescent="0.2">
      <c r="A99" s="124"/>
      <c r="B99" s="129"/>
      <c r="C99" s="126"/>
      <c r="D99" s="126"/>
      <c r="E99" s="126"/>
      <c r="F99" s="112"/>
      <c r="G99" s="113"/>
      <c r="H99" s="113"/>
      <c r="I99" s="113"/>
      <c r="J99" s="113"/>
      <c r="K99" s="113"/>
      <c r="L99" s="113"/>
      <c r="M99" s="113"/>
      <c r="N99" s="113"/>
      <c r="O99" s="114"/>
      <c r="P99" s="113"/>
      <c r="Q99" s="192">
        <f>SUM(F99:P99)</f>
        <v>0</v>
      </c>
      <c r="R99" s="113"/>
      <c r="S99" s="113"/>
      <c r="T99" s="113"/>
      <c r="U99" s="113"/>
      <c r="V99" s="113"/>
      <c r="W99" s="113"/>
      <c r="X99" s="114"/>
      <c r="Y99" s="113"/>
      <c r="Z99" s="113"/>
      <c r="AA99" s="113"/>
      <c r="AB99" s="113"/>
      <c r="AC99" s="192">
        <f>SUM(R99:AB99)</f>
        <v>0</v>
      </c>
      <c r="AD99" s="113"/>
      <c r="AE99" s="114"/>
      <c r="AF99" s="113"/>
      <c r="AG99" s="113"/>
      <c r="AH99" s="113"/>
      <c r="AI99" s="113"/>
      <c r="AJ99" s="113"/>
      <c r="AK99" s="113"/>
      <c r="AL99" s="113"/>
      <c r="AM99" s="113"/>
      <c r="AN99" s="113"/>
      <c r="AO99" s="113"/>
      <c r="AP99" s="114"/>
      <c r="AQ99" s="192">
        <f>SUM(AD99:AP99)</f>
        <v>0</v>
      </c>
      <c r="AR99" s="113"/>
      <c r="AS99" s="113"/>
      <c r="AT99" s="113"/>
      <c r="AU99" s="113"/>
      <c r="AV99" s="113"/>
      <c r="AW99" s="113"/>
      <c r="AX99" s="113"/>
      <c r="AY99" s="113"/>
      <c r="AZ99" s="113"/>
      <c r="BA99" s="113"/>
      <c r="BB99" s="192">
        <f>SUM(AR99:BA99)</f>
        <v>0</v>
      </c>
      <c r="BC99" s="219"/>
      <c r="BD99" s="201">
        <f t="shared" si="20"/>
        <v>0</v>
      </c>
      <c r="BE99" s="234"/>
      <c r="BF99" s="417"/>
    </row>
    <row r="100" spans="1:58" s="1" customFormat="1" ht="15.75" thickBot="1" x14ac:dyDescent="0.3">
      <c r="A100" s="436" t="s">
        <v>1</v>
      </c>
      <c r="B100" s="154"/>
      <c r="C100" s="155"/>
      <c r="D100" s="155"/>
      <c r="E100" s="155"/>
      <c r="F100" s="109"/>
      <c r="G100" s="110"/>
      <c r="H100" s="110"/>
      <c r="I100" s="110"/>
      <c r="J100" s="110"/>
      <c r="K100" s="110"/>
      <c r="L100" s="110"/>
      <c r="M100" s="110"/>
      <c r="N100" s="110"/>
      <c r="O100" s="111"/>
      <c r="P100" s="110"/>
      <c r="Q100" s="193">
        <f>SUBTOTAL(9,Q95:Q99)</f>
        <v>0</v>
      </c>
      <c r="R100" s="110"/>
      <c r="S100" s="110"/>
      <c r="T100" s="110"/>
      <c r="U100" s="110"/>
      <c r="V100" s="110"/>
      <c r="W100" s="110"/>
      <c r="X100" s="111"/>
      <c r="Y100" s="110"/>
      <c r="Z100" s="110"/>
      <c r="AA100" s="110"/>
      <c r="AB100" s="110"/>
      <c r="AC100" s="193">
        <f>SUBTOTAL(9,AC95:AC99)</f>
        <v>0</v>
      </c>
      <c r="AD100" s="110"/>
      <c r="AE100" s="111"/>
      <c r="AF100" s="110"/>
      <c r="AG100" s="110"/>
      <c r="AH100" s="110"/>
      <c r="AI100" s="110"/>
      <c r="AJ100" s="110"/>
      <c r="AK100" s="110"/>
      <c r="AL100" s="110"/>
      <c r="AM100" s="110"/>
      <c r="AN100" s="110"/>
      <c r="AO100" s="110"/>
      <c r="AP100" s="111"/>
      <c r="AQ100" s="193">
        <f>SUBTOTAL(9,AQ95:AQ99)</f>
        <v>0</v>
      </c>
      <c r="AR100" s="110"/>
      <c r="AS100" s="110"/>
      <c r="AT100" s="110"/>
      <c r="AU100" s="110"/>
      <c r="AV100" s="110"/>
      <c r="AW100" s="110"/>
      <c r="AX100" s="110"/>
      <c r="AY100" s="110"/>
      <c r="AZ100" s="110"/>
      <c r="BA100" s="110"/>
      <c r="BB100" s="193">
        <f>SUBTOTAL(9,BB95:BB99)</f>
        <v>0</v>
      </c>
      <c r="BC100" s="220"/>
      <c r="BD100" s="202">
        <f>SUBTOTAL(9,BD95:BD99)</f>
        <v>0</v>
      </c>
      <c r="BE100" s="236">
        <f>'totaal BOL niv 4 4 jr'!G32</f>
        <v>0</v>
      </c>
      <c r="BF100" s="417"/>
    </row>
    <row r="101" spans="1:58" s="1" customFormat="1" ht="15" thickTop="1" x14ac:dyDescent="0.2">
      <c r="A101" s="437" t="str">
        <f>'totaal BOL niv 4 4 jr'!B33</f>
        <v>2d Apotheek</v>
      </c>
      <c r="B101" s="153"/>
      <c r="C101" s="390"/>
      <c r="D101" s="390"/>
      <c r="E101" s="390"/>
      <c r="F101" s="391"/>
      <c r="G101" s="392"/>
      <c r="H101" s="392"/>
      <c r="I101" s="392"/>
      <c r="J101" s="392"/>
      <c r="K101" s="392"/>
      <c r="L101" s="392"/>
      <c r="M101" s="392"/>
      <c r="N101" s="392"/>
      <c r="O101" s="392"/>
      <c r="P101" s="392"/>
      <c r="Q101" s="414"/>
      <c r="R101" s="392"/>
      <c r="S101" s="392"/>
      <c r="T101" s="392"/>
      <c r="U101" s="392"/>
      <c r="V101" s="392"/>
      <c r="W101" s="392"/>
      <c r="X101" s="392"/>
      <c r="Y101" s="392"/>
      <c r="Z101" s="392"/>
      <c r="AA101" s="392"/>
      <c r="AB101" s="392"/>
      <c r="AC101" s="414"/>
      <c r="AD101" s="392"/>
      <c r="AE101" s="392"/>
      <c r="AF101" s="392"/>
      <c r="AG101" s="392"/>
      <c r="AH101" s="392"/>
      <c r="AI101" s="392"/>
      <c r="AJ101" s="392"/>
      <c r="AK101" s="392"/>
      <c r="AL101" s="392"/>
      <c r="AM101" s="392"/>
      <c r="AN101" s="392"/>
      <c r="AO101" s="392"/>
      <c r="AP101" s="392"/>
      <c r="AQ101" s="414"/>
      <c r="AR101" s="392"/>
      <c r="AS101" s="392"/>
      <c r="AT101" s="392"/>
      <c r="AU101" s="392"/>
      <c r="AV101" s="392"/>
      <c r="AW101" s="392"/>
      <c r="AX101" s="392"/>
      <c r="AY101" s="392"/>
      <c r="AZ101" s="392"/>
      <c r="BA101" s="392"/>
      <c r="BB101" s="414"/>
      <c r="BC101" s="395"/>
      <c r="BD101" s="394" t="s">
        <v>8</v>
      </c>
      <c r="BE101" s="234"/>
      <c r="BF101" s="418"/>
    </row>
    <row r="102" spans="1:58" s="1" customFormat="1" x14ac:dyDescent="0.2">
      <c r="A102" s="124"/>
      <c r="B102" s="129"/>
      <c r="C102" s="126"/>
      <c r="D102" s="126"/>
      <c r="E102" s="126"/>
      <c r="F102" s="106"/>
      <c r="G102" s="107"/>
      <c r="H102" s="107"/>
      <c r="I102" s="107"/>
      <c r="J102" s="107"/>
      <c r="K102" s="107"/>
      <c r="L102" s="107"/>
      <c r="M102" s="107"/>
      <c r="N102" s="107"/>
      <c r="O102" s="108"/>
      <c r="P102" s="107"/>
      <c r="Q102" s="192">
        <f>SUM(F102:P102)</f>
        <v>0</v>
      </c>
      <c r="R102" s="107"/>
      <c r="S102" s="107"/>
      <c r="T102" s="107"/>
      <c r="U102" s="107"/>
      <c r="V102" s="107"/>
      <c r="W102" s="107"/>
      <c r="X102" s="108"/>
      <c r="Y102" s="107"/>
      <c r="Z102" s="107"/>
      <c r="AA102" s="107"/>
      <c r="AB102" s="107"/>
      <c r="AC102" s="192">
        <f>SUM(R102:AB102)</f>
        <v>0</v>
      </c>
      <c r="AD102" s="107"/>
      <c r="AE102" s="108"/>
      <c r="AF102" s="107"/>
      <c r="AG102" s="107"/>
      <c r="AH102" s="107"/>
      <c r="AI102" s="107"/>
      <c r="AJ102" s="107"/>
      <c r="AK102" s="107"/>
      <c r="AL102" s="107"/>
      <c r="AM102" s="107"/>
      <c r="AN102" s="107"/>
      <c r="AO102" s="107"/>
      <c r="AP102" s="108"/>
      <c r="AQ102" s="192">
        <f>SUM(AD102:AP102)</f>
        <v>0</v>
      </c>
      <c r="AR102" s="107"/>
      <c r="AS102" s="107"/>
      <c r="AT102" s="107"/>
      <c r="AU102" s="107"/>
      <c r="AV102" s="107"/>
      <c r="AW102" s="107"/>
      <c r="AX102" s="107"/>
      <c r="AY102" s="107"/>
      <c r="AZ102" s="107"/>
      <c r="BA102" s="107"/>
      <c r="BB102" s="192">
        <f>SUM(AR102:BA102)</f>
        <v>0</v>
      </c>
      <c r="BC102" s="217"/>
      <c r="BD102" s="201">
        <f t="shared" ref="BD102:BD106" si="21">SUM(Q102+AC102+AQ102+BB102)</f>
        <v>0</v>
      </c>
      <c r="BE102" s="234"/>
      <c r="BF102" s="417"/>
    </row>
    <row r="103" spans="1:58" s="1" customFormat="1" x14ac:dyDescent="0.2">
      <c r="A103" s="124"/>
      <c r="B103" s="129"/>
      <c r="C103" s="126"/>
      <c r="D103" s="126"/>
      <c r="E103" s="126"/>
      <c r="F103" s="106"/>
      <c r="G103" s="107"/>
      <c r="H103" s="107"/>
      <c r="I103" s="107"/>
      <c r="J103" s="107"/>
      <c r="K103" s="107"/>
      <c r="L103" s="107"/>
      <c r="M103" s="107"/>
      <c r="N103" s="107"/>
      <c r="O103" s="108"/>
      <c r="P103" s="107"/>
      <c r="Q103" s="192">
        <f>SUM(F103:P103)</f>
        <v>0</v>
      </c>
      <c r="R103" s="107"/>
      <c r="S103" s="107"/>
      <c r="T103" s="107"/>
      <c r="U103" s="107"/>
      <c r="V103" s="107"/>
      <c r="W103" s="107"/>
      <c r="X103" s="108"/>
      <c r="Y103" s="107"/>
      <c r="Z103" s="107"/>
      <c r="AA103" s="107"/>
      <c r="AB103" s="107"/>
      <c r="AC103" s="192">
        <f>SUM(R103:AB103)</f>
        <v>0</v>
      </c>
      <c r="AD103" s="107"/>
      <c r="AE103" s="108"/>
      <c r="AF103" s="107"/>
      <c r="AG103" s="107"/>
      <c r="AH103" s="107"/>
      <c r="AI103" s="107"/>
      <c r="AJ103" s="107"/>
      <c r="AK103" s="107"/>
      <c r="AL103" s="107"/>
      <c r="AM103" s="107"/>
      <c r="AN103" s="107"/>
      <c r="AO103" s="107"/>
      <c r="AP103" s="108"/>
      <c r="AQ103" s="192">
        <f>SUM(AD103:AP103)</f>
        <v>0</v>
      </c>
      <c r="AR103" s="107"/>
      <c r="AS103" s="107"/>
      <c r="AT103" s="107"/>
      <c r="AU103" s="107"/>
      <c r="AV103" s="107"/>
      <c r="AW103" s="107"/>
      <c r="AX103" s="107"/>
      <c r="AY103" s="107"/>
      <c r="AZ103" s="107"/>
      <c r="BA103" s="107"/>
      <c r="BB103" s="192">
        <f>SUM(AR103:BA103)</f>
        <v>0</v>
      </c>
      <c r="BC103" s="217"/>
      <c r="BD103" s="201">
        <f t="shared" si="21"/>
        <v>0</v>
      </c>
      <c r="BE103" s="234"/>
      <c r="BF103" s="417"/>
    </row>
    <row r="104" spans="1:58" s="1" customFormat="1" x14ac:dyDescent="0.2">
      <c r="A104" s="124"/>
      <c r="B104" s="129"/>
      <c r="C104" s="126"/>
      <c r="D104" s="126"/>
      <c r="E104" s="126"/>
      <c r="F104" s="112"/>
      <c r="G104" s="113"/>
      <c r="H104" s="113"/>
      <c r="I104" s="113"/>
      <c r="J104" s="113"/>
      <c r="K104" s="113"/>
      <c r="L104" s="113"/>
      <c r="M104" s="113"/>
      <c r="N104" s="113"/>
      <c r="O104" s="114"/>
      <c r="P104" s="113"/>
      <c r="Q104" s="192">
        <f>SUM(F104:P104)</f>
        <v>0</v>
      </c>
      <c r="R104" s="113"/>
      <c r="S104" s="113"/>
      <c r="T104" s="113"/>
      <c r="U104" s="113"/>
      <c r="V104" s="113"/>
      <c r="W104" s="113"/>
      <c r="X104" s="114"/>
      <c r="Y104" s="113"/>
      <c r="Z104" s="113"/>
      <c r="AA104" s="113"/>
      <c r="AB104" s="113"/>
      <c r="AC104" s="192">
        <f>SUM(R104:AB104)</f>
        <v>0</v>
      </c>
      <c r="AD104" s="113"/>
      <c r="AE104" s="114"/>
      <c r="AF104" s="113"/>
      <c r="AG104" s="113"/>
      <c r="AH104" s="113"/>
      <c r="AI104" s="113"/>
      <c r="AJ104" s="113"/>
      <c r="AK104" s="113"/>
      <c r="AL104" s="113"/>
      <c r="AM104" s="113"/>
      <c r="AN104" s="113"/>
      <c r="AO104" s="113"/>
      <c r="AP104" s="114"/>
      <c r="AQ104" s="192">
        <f>SUM(AD104:AP104)</f>
        <v>0</v>
      </c>
      <c r="AR104" s="113"/>
      <c r="AS104" s="113"/>
      <c r="AT104" s="113"/>
      <c r="AU104" s="113"/>
      <c r="AV104" s="113"/>
      <c r="AW104" s="113"/>
      <c r="AX104" s="113"/>
      <c r="AY104" s="113"/>
      <c r="AZ104" s="113"/>
      <c r="BA104" s="113"/>
      <c r="BB104" s="192">
        <f>SUM(AR104:BA104)</f>
        <v>0</v>
      </c>
      <c r="BC104" s="219"/>
      <c r="BD104" s="201">
        <f t="shared" si="21"/>
        <v>0</v>
      </c>
      <c r="BE104" s="234"/>
      <c r="BF104" s="417"/>
    </row>
    <row r="105" spans="1:58" s="1" customFormat="1" x14ac:dyDescent="0.2">
      <c r="A105" s="124"/>
      <c r="B105" s="129"/>
      <c r="C105" s="126"/>
      <c r="D105" s="126"/>
      <c r="E105" s="126"/>
      <c r="F105" s="112"/>
      <c r="G105" s="113"/>
      <c r="H105" s="113"/>
      <c r="I105" s="113"/>
      <c r="J105" s="113"/>
      <c r="K105" s="113"/>
      <c r="L105" s="113"/>
      <c r="M105" s="113"/>
      <c r="N105" s="113"/>
      <c r="O105" s="114"/>
      <c r="P105" s="113"/>
      <c r="Q105" s="192">
        <f>SUM(F105:P105)</f>
        <v>0</v>
      </c>
      <c r="R105" s="113"/>
      <c r="S105" s="113"/>
      <c r="T105" s="113"/>
      <c r="U105" s="113"/>
      <c r="V105" s="113"/>
      <c r="W105" s="113"/>
      <c r="X105" s="114"/>
      <c r="Y105" s="113"/>
      <c r="Z105" s="113"/>
      <c r="AA105" s="113"/>
      <c r="AB105" s="113"/>
      <c r="AC105" s="192">
        <f>SUM(R105:AB105)</f>
        <v>0</v>
      </c>
      <c r="AD105" s="113"/>
      <c r="AE105" s="114"/>
      <c r="AF105" s="113"/>
      <c r="AG105" s="113"/>
      <c r="AH105" s="113"/>
      <c r="AI105" s="113"/>
      <c r="AJ105" s="113"/>
      <c r="AK105" s="113"/>
      <c r="AL105" s="113"/>
      <c r="AM105" s="113"/>
      <c r="AN105" s="113"/>
      <c r="AO105" s="113"/>
      <c r="AP105" s="114"/>
      <c r="AQ105" s="192">
        <f>SUM(AD105:AP105)</f>
        <v>0</v>
      </c>
      <c r="AR105" s="113"/>
      <c r="AS105" s="113"/>
      <c r="AT105" s="113"/>
      <c r="AU105" s="113"/>
      <c r="AV105" s="113"/>
      <c r="AW105" s="113"/>
      <c r="AX105" s="113"/>
      <c r="AY105" s="113"/>
      <c r="AZ105" s="113"/>
      <c r="BA105" s="113"/>
      <c r="BB105" s="192">
        <f>SUM(AR105:BA105)</f>
        <v>0</v>
      </c>
      <c r="BC105" s="219"/>
      <c r="BD105" s="201">
        <f t="shared" si="21"/>
        <v>0</v>
      </c>
      <c r="BE105" s="234"/>
      <c r="BF105" s="417"/>
    </row>
    <row r="106" spans="1:58" s="1" customFormat="1" x14ac:dyDescent="0.2">
      <c r="A106" s="124"/>
      <c r="B106" s="129"/>
      <c r="C106" s="126"/>
      <c r="D106" s="126"/>
      <c r="E106" s="126"/>
      <c r="F106" s="112"/>
      <c r="G106" s="113"/>
      <c r="H106" s="113"/>
      <c r="I106" s="113"/>
      <c r="J106" s="113"/>
      <c r="K106" s="113"/>
      <c r="L106" s="113"/>
      <c r="M106" s="113"/>
      <c r="N106" s="113"/>
      <c r="O106" s="114"/>
      <c r="P106" s="113"/>
      <c r="Q106" s="192">
        <f>SUM(F106:P106)</f>
        <v>0</v>
      </c>
      <c r="R106" s="113"/>
      <c r="S106" s="113"/>
      <c r="T106" s="113"/>
      <c r="U106" s="113"/>
      <c r="V106" s="113"/>
      <c r="W106" s="113"/>
      <c r="X106" s="114"/>
      <c r="Y106" s="113"/>
      <c r="Z106" s="113"/>
      <c r="AA106" s="113"/>
      <c r="AB106" s="113"/>
      <c r="AC106" s="192">
        <f>SUM(R106:AB106)</f>
        <v>0</v>
      </c>
      <c r="AD106" s="113"/>
      <c r="AE106" s="114"/>
      <c r="AF106" s="113"/>
      <c r="AG106" s="113"/>
      <c r="AH106" s="113"/>
      <c r="AI106" s="113"/>
      <c r="AJ106" s="113"/>
      <c r="AK106" s="113"/>
      <c r="AL106" s="113"/>
      <c r="AM106" s="113"/>
      <c r="AN106" s="113"/>
      <c r="AO106" s="113"/>
      <c r="AP106" s="114"/>
      <c r="AQ106" s="192">
        <f>SUM(AD106:AP106)</f>
        <v>0</v>
      </c>
      <c r="AR106" s="113"/>
      <c r="AS106" s="113"/>
      <c r="AT106" s="113"/>
      <c r="AU106" s="113"/>
      <c r="AV106" s="113"/>
      <c r="AW106" s="113"/>
      <c r="AX106" s="113"/>
      <c r="AY106" s="113"/>
      <c r="AZ106" s="113"/>
      <c r="BA106" s="113"/>
      <c r="BB106" s="192">
        <f>SUM(AR106:BA106)</f>
        <v>0</v>
      </c>
      <c r="BC106" s="219"/>
      <c r="BD106" s="201">
        <f t="shared" si="21"/>
        <v>0</v>
      </c>
      <c r="BE106" s="234"/>
      <c r="BF106" s="417"/>
    </row>
    <row r="107" spans="1:58" s="1" customFormat="1" ht="15.75" thickBot="1" x14ac:dyDescent="0.3">
      <c r="A107" s="436" t="s">
        <v>1</v>
      </c>
      <c r="B107" s="154"/>
      <c r="C107" s="155"/>
      <c r="D107" s="155"/>
      <c r="E107" s="155"/>
      <c r="F107" s="109"/>
      <c r="G107" s="110"/>
      <c r="H107" s="110"/>
      <c r="I107" s="110"/>
      <c r="J107" s="110"/>
      <c r="K107" s="110"/>
      <c r="L107" s="110"/>
      <c r="M107" s="110"/>
      <c r="N107" s="110"/>
      <c r="O107" s="111"/>
      <c r="P107" s="110"/>
      <c r="Q107" s="193">
        <f>SUBTOTAL(9,Q102:Q106)</f>
        <v>0</v>
      </c>
      <c r="R107" s="110"/>
      <c r="S107" s="110"/>
      <c r="T107" s="110"/>
      <c r="U107" s="110"/>
      <c r="V107" s="110"/>
      <c r="W107" s="110"/>
      <c r="X107" s="111"/>
      <c r="Y107" s="110"/>
      <c r="Z107" s="110"/>
      <c r="AA107" s="110"/>
      <c r="AB107" s="110"/>
      <c r="AC107" s="193">
        <f>SUBTOTAL(9,AC102:AC106)</f>
        <v>0</v>
      </c>
      <c r="AD107" s="110"/>
      <c r="AE107" s="111"/>
      <c r="AF107" s="110"/>
      <c r="AG107" s="110"/>
      <c r="AH107" s="110"/>
      <c r="AI107" s="110"/>
      <c r="AJ107" s="110"/>
      <c r="AK107" s="110"/>
      <c r="AL107" s="110"/>
      <c r="AM107" s="110"/>
      <c r="AN107" s="110"/>
      <c r="AO107" s="110"/>
      <c r="AP107" s="111"/>
      <c r="AQ107" s="193">
        <f>SUBTOTAL(9,AQ102:AQ106)</f>
        <v>0</v>
      </c>
      <c r="AR107" s="110"/>
      <c r="AS107" s="110"/>
      <c r="AT107" s="110"/>
      <c r="AU107" s="110"/>
      <c r="AV107" s="110"/>
      <c r="AW107" s="110"/>
      <c r="AX107" s="110"/>
      <c r="AY107" s="110"/>
      <c r="AZ107" s="110"/>
      <c r="BA107" s="110"/>
      <c r="BB107" s="193">
        <f>SUBTOTAL(9,BB102:BB106)</f>
        <v>0</v>
      </c>
      <c r="BC107" s="220"/>
      <c r="BD107" s="202">
        <f>SUBTOTAL(9,BD102:BD106)</f>
        <v>0</v>
      </c>
      <c r="BE107" s="236">
        <f>'totaal BOL niv 4 4 jr'!G33</f>
        <v>0</v>
      </c>
      <c r="BF107" s="417"/>
    </row>
    <row r="108" spans="1:58" s="1" customFormat="1" ht="15" thickTop="1" x14ac:dyDescent="0.2">
      <c r="A108" s="437" t="str">
        <f>'totaal BOL niv 4 4 jr'!B34</f>
        <v>2eTandheelkunde</v>
      </c>
      <c r="B108" s="153"/>
      <c r="C108" s="390"/>
      <c r="D108" s="390"/>
      <c r="E108" s="390"/>
      <c r="F108" s="391"/>
      <c r="G108" s="392"/>
      <c r="H108" s="392"/>
      <c r="I108" s="392"/>
      <c r="J108" s="392"/>
      <c r="K108" s="392"/>
      <c r="L108" s="392"/>
      <c r="M108" s="392"/>
      <c r="N108" s="392"/>
      <c r="O108" s="392"/>
      <c r="P108" s="392"/>
      <c r="Q108" s="414"/>
      <c r="R108" s="392"/>
      <c r="S108" s="392"/>
      <c r="T108" s="392"/>
      <c r="U108" s="392"/>
      <c r="V108" s="392"/>
      <c r="W108" s="392"/>
      <c r="X108" s="392"/>
      <c r="Y108" s="392"/>
      <c r="Z108" s="392"/>
      <c r="AA108" s="392"/>
      <c r="AB108" s="392"/>
      <c r="AC108" s="414"/>
      <c r="AD108" s="392"/>
      <c r="AE108" s="392"/>
      <c r="AF108" s="392"/>
      <c r="AG108" s="392"/>
      <c r="AH108" s="392"/>
      <c r="AI108" s="392"/>
      <c r="AJ108" s="392"/>
      <c r="AK108" s="392"/>
      <c r="AL108" s="392"/>
      <c r="AM108" s="392"/>
      <c r="AN108" s="392"/>
      <c r="AO108" s="392"/>
      <c r="AP108" s="392"/>
      <c r="AQ108" s="414"/>
      <c r="AR108" s="392"/>
      <c r="AS108" s="392"/>
      <c r="AT108" s="392"/>
      <c r="AU108" s="392"/>
      <c r="AV108" s="392"/>
      <c r="AW108" s="392"/>
      <c r="AX108" s="392"/>
      <c r="AY108" s="392"/>
      <c r="AZ108" s="392"/>
      <c r="BA108" s="392"/>
      <c r="BB108" s="414"/>
      <c r="BC108" s="395"/>
      <c r="BD108" s="394" t="s">
        <v>8</v>
      </c>
      <c r="BE108" s="234"/>
      <c r="BF108" s="418"/>
    </row>
    <row r="109" spans="1:58" s="1" customFormat="1" x14ac:dyDescent="0.2">
      <c r="A109" s="124"/>
      <c r="B109" s="129"/>
      <c r="C109" s="126"/>
      <c r="D109" s="126"/>
      <c r="E109" s="126"/>
      <c r="F109" s="106"/>
      <c r="G109" s="107"/>
      <c r="H109" s="107"/>
      <c r="I109" s="107"/>
      <c r="J109" s="107"/>
      <c r="K109" s="107"/>
      <c r="L109" s="107"/>
      <c r="M109" s="107"/>
      <c r="N109" s="107"/>
      <c r="O109" s="108"/>
      <c r="P109" s="107"/>
      <c r="Q109" s="192">
        <f>SUM(F109:P109)</f>
        <v>0</v>
      </c>
      <c r="R109" s="107"/>
      <c r="S109" s="107"/>
      <c r="T109" s="107"/>
      <c r="U109" s="107"/>
      <c r="V109" s="107"/>
      <c r="W109" s="107"/>
      <c r="X109" s="108"/>
      <c r="Y109" s="107"/>
      <c r="Z109" s="107"/>
      <c r="AA109" s="107"/>
      <c r="AB109" s="107"/>
      <c r="AC109" s="192">
        <f>SUM(R109:AB109)</f>
        <v>0</v>
      </c>
      <c r="AD109" s="107"/>
      <c r="AE109" s="108"/>
      <c r="AF109" s="107"/>
      <c r="AG109" s="107"/>
      <c r="AH109" s="107"/>
      <c r="AI109" s="107"/>
      <c r="AJ109" s="107"/>
      <c r="AK109" s="107"/>
      <c r="AL109" s="107"/>
      <c r="AM109" s="107"/>
      <c r="AN109" s="107"/>
      <c r="AO109" s="107"/>
      <c r="AP109" s="108"/>
      <c r="AQ109" s="192">
        <f>SUM(AD109:AP109)</f>
        <v>0</v>
      </c>
      <c r="AR109" s="107"/>
      <c r="AS109" s="107"/>
      <c r="AT109" s="107"/>
      <c r="AU109" s="107"/>
      <c r="AV109" s="107"/>
      <c r="AW109" s="107"/>
      <c r="AX109" s="107"/>
      <c r="AY109" s="107"/>
      <c r="AZ109" s="107"/>
      <c r="BA109" s="107"/>
      <c r="BB109" s="192">
        <f>SUM(AR109:BA109)</f>
        <v>0</v>
      </c>
      <c r="BC109" s="217"/>
      <c r="BD109" s="201">
        <f t="shared" ref="BD109:BD113" si="22">SUM(Q109+AC109+AQ109+BB109)</f>
        <v>0</v>
      </c>
      <c r="BE109" s="234"/>
      <c r="BF109" s="417"/>
    </row>
    <row r="110" spans="1:58" s="1" customFormat="1" x14ac:dyDescent="0.2">
      <c r="A110" s="124"/>
      <c r="B110" s="129"/>
      <c r="C110" s="126"/>
      <c r="D110" s="126"/>
      <c r="E110" s="126"/>
      <c r="F110" s="106"/>
      <c r="G110" s="107"/>
      <c r="H110" s="107"/>
      <c r="I110" s="107"/>
      <c r="J110" s="107"/>
      <c r="K110" s="107"/>
      <c r="L110" s="107"/>
      <c r="M110" s="107"/>
      <c r="N110" s="107"/>
      <c r="O110" s="108"/>
      <c r="P110" s="107"/>
      <c r="Q110" s="192">
        <f>SUM(F110:P110)</f>
        <v>0</v>
      </c>
      <c r="R110" s="107"/>
      <c r="S110" s="107"/>
      <c r="T110" s="107"/>
      <c r="U110" s="107"/>
      <c r="V110" s="107"/>
      <c r="W110" s="107"/>
      <c r="X110" s="108"/>
      <c r="Y110" s="107"/>
      <c r="Z110" s="107"/>
      <c r="AA110" s="107"/>
      <c r="AB110" s="107"/>
      <c r="AC110" s="192">
        <f>SUM(R110:AB110)</f>
        <v>0</v>
      </c>
      <c r="AD110" s="107"/>
      <c r="AE110" s="108"/>
      <c r="AF110" s="107"/>
      <c r="AG110" s="107"/>
      <c r="AH110" s="107"/>
      <c r="AI110" s="107"/>
      <c r="AJ110" s="107"/>
      <c r="AK110" s="107"/>
      <c r="AL110" s="107"/>
      <c r="AM110" s="107"/>
      <c r="AN110" s="107"/>
      <c r="AO110" s="107"/>
      <c r="AP110" s="108"/>
      <c r="AQ110" s="192">
        <f>SUM(AD110:AP110)</f>
        <v>0</v>
      </c>
      <c r="AR110" s="107"/>
      <c r="AS110" s="107"/>
      <c r="AT110" s="107"/>
      <c r="AU110" s="107"/>
      <c r="AV110" s="107"/>
      <c r="AW110" s="107"/>
      <c r="AX110" s="107"/>
      <c r="AY110" s="107"/>
      <c r="AZ110" s="107"/>
      <c r="BA110" s="107"/>
      <c r="BB110" s="192">
        <f>SUM(AR110:BA110)</f>
        <v>0</v>
      </c>
      <c r="BC110" s="217"/>
      <c r="BD110" s="201">
        <f t="shared" si="22"/>
        <v>0</v>
      </c>
      <c r="BE110" s="234"/>
      <c r="BF110" s="417"/>
    </row>
    <row r="111" spans="1:58" s="1" customFormat="1" x14ac:dyDescent="0.2">
      <c r="A111" s="124"/>
      <c r="B111" s="129"/>
      <c r="C111" s="126"/>
      <c r="D111" s="126"/>
      <c r="E111" s="126"/>
      <c r="F111" s="112"/>
      <c r="G111" s="113"/>
      <c r="H111" s="113"/>
      <c r="I111" s="113"/>
      <c r="J111" s="113"/>
      <c r="K111" s="113"/>
      <c r="L111" s="113"/>
      <c r="M111" s="113"/>
      <c r="N111" s="113"/>
      <c r="O111" s="114"/>
      <c r="P111" s="113"/>
      <c r="Q111" s="192">
        <f>SUM(F111:P111)</f>
        <v>0</v>
      </c>
      <c r="R111" s="113"/>
      <c r="S111" s="113"/>
      <c r="T111" s="113"/>
      <c r="U111" s="113"/>
      <c r="V111" s="113"/>
      <c r="W111" s="113"/>
      <c r="X111" s="114"/>
      <c r="Y111" s="113"/>
      <c r="Z111" s="113"/>
      <c r="AA111" s="113"/>
      <c r="AB111" s="113"/>
      <c r="AC111" s="192">
        <f>SUM(R111:AB111)</f>
        <v>0</v>
      </c>
      <c r="AD111" s="113"/>
      <c r="AE111" s="114"/>
      <c r="AF111" s="113"/>
      <c r="AG111" s="113"/>
      <c r="AH111" s="113"/>
      <c r="AI111" s="113"/>
      <c r="AJ111" s="113"/>
      <c r="AK111" s="113"/>
      <c r="AL111" s="113"/>
      <c r="AM111" s="113"/>
      <c r="AN111" s="113"/>
      <c r="AO111" s="113"/>
      <c r="AP111" s="114"/>
      <c r="AQ111" s="192">
        <f>SUM(AD111:AP111)</f>
        <v>0</v>
      </c>
      <c r="AR111" s="113"/>
      <c r="AS111" s="113"/>
      <c r="AT111" s="113"/>
      <c r="AU111" s="113"/>
      <c r="AV111" s="113"/>
      <c r="AW111" s="113"/>
      <c r="AX111" s="113"/>
      <c r="AY111" s="113"/>
      <c r="AZ111" s="113"/>
      <c r="BA111" s="113"/>
      <c r="BB111" s="192">
        <f>SUM(AR111:BA111)</f>
        <v>0</v>
      </c>
      <c r="BC111" s="219"/>
      <c r="BD111" s="201">
        <f t="shared" si="22"/>
        <v>0</v>
      </c>
      <c r="BE111" s="234"/>
      <c r="BF111" s="417"/>
    </row>
    <row r="112" spans="1:58" s="1" customFormat="1" x14ac:dyDescent="0.2">
      <c r="A112" s="124"/>
      <c r="B112" s="129"/>
      <c r="C112" s="126"/>
      <c r="D112" s="126"/>
      <c r="E112" s="126"/>
      <c r="F112" s="112"/>
      <c r="G112" s="113"/>
      <c r="H112" s="113"/>
      <c r="I112" s="113"/>
      <c r="J112" s="113"/>
      <c r="K112" s="113"/>
      <c r="L112" s="113"/>
      <c r="M112" s="113"/>
      <c r="N112" s="113"/>
      <c r="O112" s="114"/>
      <c r="P112" s="113"/>
      <c r="Q112" s="192">
        <f>SUM(F112:P112)</f>
        <v>0</v>
      </c>
      <c r="R112" s="113"/>
      <c r="S112" s="113"/>
      <c r="T112" s="113"/>
      <c r="U112" s="113"/>
      <c r="V112" s="113"/>
      <c r="W112" s="113"/>
      <c r="X112" s="114"/>
      <c r="Y112" s="113"/>
      <c r="Z112" s="113"/>
      <c r="AA112" s="113"/>
      <c r="AB112" s="113"/>
      <c r="AC112" s="192">
        <f>SUM(R112:AB112)</f>
        <v>0</v>
      </c>
      <c r="AD112" s="113"/>
      <c r="AE112" s="114"/>
      <c r="AF112" s="113"/>
      <c r="AG112" s="113"/>
      <c r="AH112" s="113"/>
      <c r="AI112" s="113"/>
      <c r="AJ112" s="113"/>
      <c r="AK112" s="113"/>
      <c r="AL112" s="113"/>
      <c r="AM112" s="113"/>
      <c r="AN112" s="113"/>
      <c r="AO112" s="113"/>
      <c r="AP112" s="114"/>
      <c r="AQ112" s="192">
        <f>SUM(AD112:AP112)</f>
        <v>0</v>
      </c>
      <c r="AR112" s="113"/>
      <c r="AS112" s="113"/>
      <c r="AT112" s="113"/>
      <c r="AU112" s="113"/>
      <c r="AV112" s="113"/>
      <c r="AW112" s="113"/>
      <c r="AX112" s="113"/>
      <c r="AY112" s="113"/>
      <c r="AZ112" s="113"/>
      <c r="BA112" s="113"/>
      <c r="BB112" s="192">
        <f>SUM(AR112:BA112)</f>
        <v>0</v>
      </c>
      <c r="BC112" s="219"/>
      <c r="BD112" s="201">
        <f t="shared" si="22"/>
        <v>0</v>
      </c>
      <c r="BE112" s="234"/>
      <c r="BF112" s="417"/>
    </row>
    <row r="113" spans="1:58" s="1" customFormat="1" x14ac:dyDescent="0.2">
      <c r="A113" s="124"/>
      <c r="B113" s="129"/>
      <c r="C113" s="126"/>
      <c r="D113" s="126"/>
      <c r="E113" s="126"/>
      <c r="F113" s="112"/>
      <c r="G113" s="113"/>
      <c r="H113" s="113"/>
      <c r="I113" s="113"/>
      <c r="J113" s="113"/>
      <c r="K113" s="113"/>
      <c r="L113" s="113"/>
      <c r="M113" s="113"/>
      <c r="N113" s="113"/>
      <c r="O113" s="114"/>
      <c r="P113" s="113"/>
      <c r="Q113" s="192">
        <f>SUM(F113:P113)</f>
        <v>0</v>
      </c>
      <c r="R113" s="113"/>
      <c r="S113" s="113"/>
      <c r="T113" s="113"/>
      <c r="U113" s="113"/>
      <c r="V113" s="113"/>
      <c r="W113" s="113"/>
      <c r="X113" s="114"/>
      <c r="Y113" s="113"/>
      <c r="Z113" s="113"/>
      <c r="AA113" s="113"/>
      <c r="AB113" s="113"/>
      <c r="AC113" s="192">
        <f>SUM(R113:AB113)</f>
        <v>0</v>
      </c>
      <c r="AD113" s="113"/>
      <c r="AE113" s="114"/>
      <c r="AF113" s="113"/>
      <c r="AG113" s="113"/>
      <c r="AH113" s="113"/>
      <c r="AI113" s="113"/>
      <c r="AJ113" s="113"/>
      <c r="AK113" s="113"/>
      <c r="AL113" s="113"/>
      <c r="AM113" s="113"/>
      <c r="AN113" s="113"/>
      <c r="AO113" s="113"/>
      <c r="AP113" s="114"/>
      <c r="AQ113" s="192">
        <f>SUM(AD113:AP113)</f>
        <v>0</v>
      </c>
      <c r="AR113" s="113"/>
      <c r="AS113" s="113"/>
      <c r="AT113" s="113"/>
      <c r="AU113" s="113"/>
      <c r="AV113" s="113"/>
      <c r="AW113" s="113"/>
      <c r="AX113" s="113"/>
      <c r="AY113" s="113"/>
      <c r="AZ113" s="113"/>
      <c r="BA113" s="113"/>
      <c r="BB113" s="192">
        <f>SUM(AR113:BA113)</f>
        <v>0</v>
      </c>
      <c r="BC113" s="219"/>
      <c r="BD113" s="201">
        <f t="shared" si="22"/>
        <v>0</v>
      </c>
      <c r="BE113" s="234"/>
      <c r="BF113" s="417"/>
    </row>
    <row r="114" spans="1:58" s="1" customFormat="1" ht="15.75" thickBot="1" x14ac:dyDescent="0.3">
      <c r="A114" s="436" t="s">
        <v>1</v>
      </c>
      <c r="B114" s="154"/>
      <c r="C114" s="155"/>
      <c r="D114" s="155"/>
      <c r="E114" s="155"/>
      <c r="F114" s="109"/>
      <c r="G114" s="110"/>
      <c r="H114" s="110"/>
      <c r="I114" s="110"/>
      <c r="J114" s="110"/>
      <c r="K114" s="110"/>
      <c r="L114" s="110"/>
      <c r="M114" s="110"/>
      <c r="N114" s="110"/>
      <c r="O114" s="111"/>
      <c r="P114" s="110"/>
      <c r="Q114" s="193">
        <f>SUBTOTAL(9,Q109:Q113)</f>
        <v>0</v>
      </c>
      <c r="R114" s="110"/>
      <c r="S114" s="110"/>
      <c r="T114" s="110"/>
      <c r="U114" s="110"/>
      <c r="V114" s="110"/>
      <c r="W114" s="110"/>
      <c r="X114" s="111"/>
      <c r="Y114" s="110"/>
      <c r="Z114" s="110"/>
      <c r="AA114" s="110"/>
      <c r="AB114" s="110"/>
      <c r="AC114" s="193">
        <f>SUBTOTAL(9,AC109:AC113)</f>
        <v>0</v>
      </c>
      <c r="AD114" s="110"/>
      <c r="AE114" s="111"/>
      <c r="AF114" s="110"/>
      <c r="AG114" s="110"/>
      <c r="AH114" s="110"/>
      <c r="AI114" s="110"/>
      <c r="AJ114" s="110"/>
      <c r="AK114" s="110"/>
      <c r="AL114" s="110"/>
      <c r="AM114" s="110"/>
      <c r="AN114" s="110"/>
      <c r="AO114" s="110"/>
      <c r="AP114" s="111"/>
      <c r="AQ114" s="193">
        <f>SUBTOTAL(9,AQ109:AQ113)</f>
        <v>0</v>
      </c>
      <c r="AR114" s="110"/>
      <c r="AS114" s="110"/>
      <c r="AT114" s="110"/>
      <c r="AU114" s="110"/>
      <c r="AV114" s="110"/>
      <c r="AW114" s="110"/>
      <c r="AX114" s="110"/>
      <c r="AY114" s="110"/>
      <c r="AZ114" s="110"/>
      <c r="BA114" s="110"/>
      <c r="BB114" s="193">
        <f>SUBTOTAL(9,BB109:BB113)</f>
        <v>0</v>
      </c>
      <c r="BC114" s="220"/>
      <c r="BD114" s="202">
        <f>SUBTOTAL(9,BD109:BD113)</f>
        <v>0</v>
      </c>
      <c r="BE114" s="236">
        <f>'totaal BOL niv 4 4 jr'!G34</f>
        <v>0</v>
      </c>
      <c r="BF114" s="417"/>
    </row>
    <row r="115" spans="1:58" s="1" customFormat="1" ht="15" thickTop="1" x14ac:dyDescent="0.2">
      <c r="A115" s="437" t="str">
        <f>'totaal BOL niv 4 4 jr'!B35</f>
        <v>2f Voortplanting</v>
      </c>
      <c r="B115" s="153"/>
      <c r="C115" s="390"/>
      <c r="D115" s="390"/>
      <c r="E115" s="390"/>
      <c r="F115" s="391"/>
      <c r="G115" s="392"/>
      <c r="H115" s="392"/>
      <c r="I115" s="392"/>
      <c r="J115" s="392"/>
      <c r="K115" s="392"/>
      <c r="L115" s="392"/>
      <c r="M115" s="392"/>
      <c r="N115" s="392"/>
      <c r="O115" s="392"/>
      <c r="P115" s="392"/>
      <c r="Q115" s="414"/>
      <c r="R115" s="392"/>
      <c r="S115" s="392"/>
      <c r="T115" s="392"/>
      <c r="U115" s="392"/>
      <c r="V115" s="392"/>
      <c r="W115" s="392"/>
      <c r="X115" s="392"/>
      <c r="Y115" s="392"/>
      <c r="Z115" s="392"/>
      <c r="AA115" s="392"/>
      <c r="AB115" s="392"/>
      <c r="AC115" s="414"/>
      <c r="AD115" s="392"/>
      <c r="AE115" s="392"/>
      <c r="AF115" s="392"/>
      <c r="AG115" s="392"/>
      <c r="AH115" s="392"/>
      <c r="AI115" s="392"/>
      <c r="AJ115" s="392"/>
      <c r="AK115" s="392"/>
      <c r="AL115" s="392"/>
      <c r="AM115" s="392"/>
      <c r="AN115" s="392"/>
      <c r="AO115" s="392"/>
      <c r="AP115" s="392"/>
      <c r="AQ115" s="414"/>
      <c r="AR115" s="392"/>
      <c r="AS115" s="392"/>
      <c r="AT115" s="392"/>
      <c r="AU115" s="392"/>
      <c r="AV115" s="392"/>
      <c r="AW115" s="392"/>
      <c r="AX115" s="392"/>
      <c r="AY115" s="392"/>
      <c r="AZ115" s="392"/>
      <c r="BA115" s="392"/>
      <c r="BB115" s="414"/>
      <c r="BC115" s="395"/>
      <c r="BD115" s="394" t="s">
        <v>8</v>
      </c>
      <c r="BE115" s="234"/>
      <c r="BF115" s="418"/>
    </row>
    <row r="116" spans="1:58" s="1" customFormat="1" x14ac:dyDescent="0.2">
      <c r="A116" s="124"/>
      <c r="B116" s="129"/>
      <c r="C116" s="126"/>
      <c r="D116" s="126"/>
      <c r="E116" s="126"/>
      <c r="F116" s="106"/>
      <c r="G116" s="107"/>
      <c r="H116" s="107"/>
      <c r="I116" s="107"/>
      <c r="J116" s="107"/>
      <c r="K116" s="107"/>
      <c r="L116" s="107"/>
      <c r="M116" s="107"/>
      <c r="N116" s="107"/>
      <c r="O116" s="108"/>
      <c r="P116" s="107"/>
      <c r="Q116" s="192">
        <f>SUM(F116:P116)</f>
        <v>0</v>
      </c>
      <c r="R116" s="107"/>
      <c r="S116" s="107"/>
      <c r="T116" s="107"/>
      <c r="U116" s="107"/>
      <c r="V116" s="107"/>
      <c r="W116" s="107"/>
      <c r="X116" s="108"/>
      <c r="Y116" s="107"/>
      <c r="Z116" s="107"/>
      <c r="AA116" s="107"/>
      <c r="AB116" s="107"/>
      <c r="AC116" s="192">
        <f>SUM(R116:AB116)</f>
        <v>0</v>
      </c>
      <c r="AD116" s="107"/>
      <c r="AE116" s="108"/>
      <c r="AF116" s="107"/>
      <c r="AG116" s="107"/>
      <c r="AH116" s="107"/>
      <c r="AI116" s="107"/>
      <c r="AJ116" s="107"/>
      <c r="AK116" s="107"/>
      <c r="AL116" s="107"/>
      <c r="AM116" s="107"/>
      <c r="AN116" s="107"/>
      <c r="AO116" s="107"/>
      <c r="AP116" s="108"/>
      <c r="AQ116" s="192">
        <f>SUM(AD116:AP116)</f>
        <v>0</v>
      </c>
      <c r="AR116" s="107"/>
      <c r="AS116" s="107"/>
      <c r="AT116" s="107"/>
      <c r="AU116" s="107"/>
      <c r="AV116" s="107"/>
      <c r="AW116" s="107"/>
      <c r="AX116" s="107"/>
      <c r="AY116" s="107"/>
      <c r="AZ116" s="107"/>
      <c r="BA116" s="107"/>
      <c r="BB116" s="192">
        <f>SUM(AR116:BA116)</f>
        <v>0</v>
      </c>
      <c r="BC116" s="217"/>
      <c r="BD116" s="201">
        <f t="shared" ref="BD116:BD120" si="23">SUM(Q116+AC116+AQ116+BB116)</f>
        <v>0</v>
      </c>
      <c r="BE116" s="234"/>
      <c r="BF116" s="417"/>
    </row>
    <row r="117" spans="1:58" s="1" customFormat="1" x14ac:dyDescent="0.2">
      <c r="A117" s="124"/>
      <c r="B117" s="129"/>
      <c r="C117" s="126"/>
      <c r="D117" s="126"/>
      <c r="E117" s="126"/>
      <c r="F117" s="106"/>
      <c r="G117" s="107"/>
      <c r="H117" s="107"/>
      <c r="I117" s="107"/>
      <c r="J117" s="107"/>
      <c r="K117" s="107"/>
      <c r="L117" s="107"/>
      <c r="M117" s="107"/>
      <c r="N117" s="107"/>
      <c r="O117" s="108"/>
      <c r="P117" s="107"/>
      <c r="Q117" s="192">
        <f>SUM(F117:P117)</f>
        <v>0</v>
      </c>
      <c r="R117" s="107"/>
      <c r="S117" s="107"/>
      <c r="T117" s="107"/>
      <c r="U117" s="107"/>
      <c r="V117" s="107"/>
      <c r="W117" s="107"/>
      <c r="X117" s="108"/>
      <c r="Y117" s="107"/>
      <c r="Z117" s="107"/>
      <c r="AA117" s="107"/>
      <c r="AB117" s="107"/>
      <c r="AC117" s="192">
        <f>SUM(R117:AB117)</f>
        <v>0</v>
      </c>
      <c r="AD117" s="107"/>
      <c r="AE117" s="108"/>
      <c r="AF117" s="107"/>
      <c r="AG117" s="107"/>
      <c r="AH117" s="107"/>
      <c r="AI117" s="107"/>
      <c r="AJ117" s="107"/>
      <c r="AK117" s="107"/>
      <c r="AL117" s="107"/>
      <c r="AM117" s="107"/>
      <c r="AN117" s="107"/>
      <c r="AO117" s="107"/>
      <c r="AP117" s="108"/>
      <c r="AQ117" s="192">
        <f>SUM(AD117:AP117)</f>
        <v>0</v>
      </c>
      <c r="AR117" s="107"/>
      <c r="AS117" s="107"/>
      <c r="AT117" s="107"/>
      <c r="AU117" s="107"/>
      <c r="AV117" s="107"/>
      <c r="AW117" s="107"/>
      <c r="AX117" s="107"/>
      <c r="AY117" s="107"/>
      <c r="AZ117" s="107"/>
      <c r="BA117" s="107"/>
      <c r="BB117" s="192">
        <f>SUM(AR117:BA117)</f>
        <v>0</v>
      </c>
      <c r="BC117" s="217"/>
      <c r="BD117" s="201">
        <f t="shared" si="23"/>
        <v>0</v>
      </c>
      <c r="BE117" s="234"/>
      <c r="BF117" s="417"/>
    </row>
    <row r="118" spans="1:58" s="1" customFormat="1" x14ac:dyDescent="0.2">
      <c r="A118" s="124"/>
      <c r="B118" s="129"/>
      <c r="C118" s="126"/>
      <c r="D118" s="126"/>
      <c r="E118" s="126"/>
      <c r="F118" s="112"/>
      <c r="G118" s="113"/>
      <c r="H118" s="113"/>
      <c r="I118" s="113"/>
      <c r="J118" s="113"/>
      <c r="K118" s="113"/>
      <c r="L118" s="113"/>
      <c r="M118" s="113"/>
      <c r="N118" s="113"/>
      <c r="O118" s="114"/>
      <c r="P118" s="113"/>
      <c r="Q118" s="192">
        <f>SUM(F118:P118)</f>
        <v>0</v>
      </c>
      <c r="R118" s="113"/>
      <c r="S118" s="113"/>
      <c r="T118" s="113"/>
      <c r="U118" s="113"/>
      <c r="V118" s="113"/>
      <c r="W118" s="113"/>
      <c r="X118" s="114"/>
      <c r="Y118" s="113"/>
      <c r="Z118" s="113"/>
      <c r="AA118" s="113"/>
      <c r="AB118" s="113"/>
      <c r="AC118" s="192">
        <f>SUM(R118:AB118)</f>
        <v>0</v>
      </c>
      <c r="AD118" s="113"/>
      <c r="AE118" s="114"/>
      <c r="AF118" s="113"/>
      <c r="AG118" s="113"/>
      <c r="AH118" s="113"/>
      <c r="AI118" s="113"/>
      <c r="AJ118" s="113"/>
      <c r="AK118" s="113"/>
      <c r="AL118" s="113"/>
      <c r="AM118" s="113"/>
      <c r="AN118" s="113"/>
      <c r="AO118" s="113"/>
      <c r="AP118" s="114"/>
      <c r="AQ118" s="192">
        <f>SUM(AD118:AP118)</f>
        <v>0</v>
      </c>
      <c r="AR118" s="113"/>
      <c r="AS118" s="113"/>
      <c r="AT118" s="113"/>
      <c r="AU118" s="113"/>
      <c r="AV118" s="113"/>
      <c r="AW118" s="113"/>
      <c r="AX118" s="113"/>
      <c r="AY118" s="113"/>
      <c r="AZ118" s="113"/>
      <c r="BA118" s="113"/>
      <c r="BB118" s="192">
        <f>SUM(AR118:BA118)</f>
        <v>0</v>
      </c>
      <c r="BC118" s="219"/>
      <c r="BD118" s="201">
        <f t="shared" si="23"/>
        <v>0</v>
      </c>
      <c r="BE118" s="234"/>
      <c r="BF118" s="417"/>
    </row>
    <row r="119" spans="1:58" s="1" customFormat="1" x14ac:dyDescent="0.2">
      <c r="A119" s="124"/>
      <c r="B119" s="129"/>
      <c r="C119" s="126"/>
      <c r="D119" s="126"/>
      <c r="E119" s="126"/>
      <c r="F119" s="112"/>
      <c r="G119" s="113"/>
      <c r="H119" s="113"/>
      <c r="I119" s="113"/>
      <c r="J119" s="113"/>
      <c r="K119" s="113"/>
      <c r="L119" s="113"/>
      <c r="M119" s="113"/>
      <c r="N119" s="113"/>
      <c r="O119" s="114"/>
      <c r="P119" s="113"/>
      <c r="Q119" s="192">
        <f>SUM(F119:P119)</f>
        <v>0</v>
      </c>
      <c r="R119" s="113"/>
      <c r="S119" s="113"/>
      <c r="T119" s="113"/>
      <c r="U119" s="113"/>
      <c r="V119" s="113"/>
      <c r="W119" s="113"/>
      <c r="X119" s="114"/>
      <c r="Y119" s="113"/>
      <c r="Z119" s="113"/>
      <c r="AA119" s="113"/>
      <c r="AB119" s="113"/>
      <c r="AC119" s="192">
        <f>SUM(R119:AB119)</f>
        <v>0</v>
      </c>
      <c r="AD119" s="113"/>
      <c r="AE119" s="114"/>
      <c r="AF119" s="113"/>
      <c r="AG119" s="113"/>
      <c r="AH119" s="113"/>
      <c r="AI119" s="113"/>
      <c r="AJ119" s="113"/>
      <c r="AK119" s="113"/>
      <c r="AL119" s="113"/>
      <c r="AM119" s="113"/>
      <c r="AN119" s="113"/>
      <c r="AO119" s="113"/>
      <c r="AP119" s="114"/>
      <c r="AQ119" s="192">
        <f>SUM(AD119:AP119)</f>
        <v>0</v>
      </c>
      <c r="AR119" s="113"/>
      <c r="AS119" s="113"/>
      <c r="AT119" s="113"/>
      <c r="AU119" s="113"/>
      <c r="AV119" s="113"/>
      <c r="AW119" s="113"/>
      <c r="AX119" s="113"/>
      <c r="AY119" s="113"/>
      <c r="AZ119" s="113"/>
      <c r="BA119" s="113"/>
      <c r="BB119" s="192">
        <f>SUM(AR119:BA119)</f>
        <v>0</v>
      </c>
      <c r="BC119" s="219"/>
      <c r="BD119" s="201">
        <f t="shared" si="23"/>
        <v>0</v>
      </c>
      <c r="BE119" s="234"/>
      <c r="BF119" s="417"/>
    </row>
    <row r="120" spans="1:58" s="1" customFormat="1" x14ac:dyDescent="0.2">
      <c r="A120" s="124"/>
      <c r="B120" s="129"/>
      <c r="C120" s="126"/>
      <c r="D120" s="126"/>
      <c r="E120" s="126"/>
      <c r="F120" s="112"/>
      <c r="G120" s="113"/>
      <c r="H120" s="113"/>
      <c r="I120" s="113"/>
      <c r="J120" s="113"/>
      <c r="K120" s="113"/>
      <c r="L120" s="113"/>
      <c r="M120" s="113"/>
      <c r="N120" s="113"/>
      <c r="O120" s="114"/>
      <c r="P120" s="113"/>
      <c r="Q120" s="192">
        <f>SUM(F120:P120)</f>
        <v>0</v>
      </c>
      <c r="R120" s="113"/>
      <c r="S120" s="113"/>
      <c r="T120" s="113"/>
      <c r="U120" s="113"/>
      <c r="V120" s="113"/>
      <c r="W120" s="113"/>
      <c r="X120" s="114"/>
      <c r="Y120" s="113"/>
      <c r="Z120" s="113"/>
      <c r="AA120" s="113"/>
      <c r="AB120" s="113"/>
      <c r="AC120" s="192">
        <f>SUM(R120:AB120)</f>
        <v>0</v>
      </c>
      <c r="AD120" s="113"/>
      <c r="AE120" s="114"/>
      <c r="AF120" s="113"/>
      <c r="AG120" s="113"/>
      <c r="AH120" s="113"/>
      <c r="AI120" s="113"/>
      <c r="AJ120" s="113"/>
      <c r="AK120" s="113"/>
      <c r="AL120" s="113"/>
      <c r="AM120" s="113"/>
      <c r="AN120" s="113"/>
      <c r="AO120" s="113"/>
      <c r="AP120" s="114"/>
      <c r="AQ120" s="192">
        <f>SUM(AD120:AP120)</f>
        <v>0</v>
      </c>
      <c r="AR120" s="113"/>
      <c r="AS120" s="113"/>
      <c r="AT120" s="113"/>
      <c r="AU120" s="113"/>
      <c r="AV120" s="113"/>
      <c r="AW120" s="113"/>
      <c r="AX120" s="113"/>
      <c r="AY120" s="113"/>
      <c r="AZ120" s="113"/>
      <c r="BA120" s="113"/>
      <c r="BB120" s="192">
        <f>SUM(AR120:BA120)</f>
        <v>0</v>
      </c>
      <c r="BC120" s="219"/>
      <c r="BD120" s="201">
        <f t="shared" si="23"/>
        <v>0</v>
      </c>
      <c r="BE120" s="234"/>
      <c r="BF120" s="417"/>
    </row>
    <row r="121" spans="1:58" s="1" customFormat="1" ht="15.75" thickBot="1" x14ac:dyDescent="0.3">
      <c r="A121" s="436" t="s">
        <v>1</v>
      </c>
      <c r="B121" s="154"/>
      <c r="C121" s="155"/>
      <c r="D121" s="155"/>
      <c r="E121" s="155"/>
      <c r="F121" s="109"/>
      <c r="G121" s="110"/>
      <c r="H121" s="110"/>
      <c r="I121" s="110"/>
      <c r="J121" s="110"/>
      <c r="K121" s="110"/>
      <c r="L121" s="110"/>
      <c r="M121" s="110"/>
      <c r="N121" s="110"/>
      <c r="O121" s="111"/>
      <c r="P121" s="110"/>
      <c r="Q121" s="193">
        <f>SUBTOTAL(9,Q116:Q120)</f>
        <v>0</v>
      </c>
      <c r="R121" s="110"/>
      <c r="S121" s="110"/>
      <c r="T121" s="110"/>
      <c r="U121" s="110"/>
      <c r="V121" s="110"/>
      <c r="W121" s="110"/>
      <c r="X121" s="111"/>
      <c r="Y121" s="110"/>
      <c r="Z121" s="110"/>
      <c r="AA121" s="110"/>
      <c r="AB121" s="110"/>
      <c r="AC121" s="193">
        <f>SUBTOTAL(9,AC116:AC120)</f>
        <v>0</v>
      </c>
      <c r="AD121" s="110"/>
      <c r="AE121" s="111"/>
      <c r="AF121" s="110"/>
      <c r="AG121" s="110"/>
      <c r="AH121" s="110"/>
      <c r="AI121" s="110"/>
      <c r="AJ121" s="110"/>
      <c r="AK121" s="110"/>
      <c r="AL121" s="110"/>
      <c r="AM121" s="110"/>
      <c r="AN121" s="110"/>
      <c r="AO121" s="110"/>
      <c r="AP121" s="111"/>
      <c r="AQ121" s="193">
        <f>SUBTOTAL(9,AQ116:AQ120)</f>
        <v>0</v>
      </c>
      <c r="AR121" s="110"/>
      <c r="AS121" s="110"/>
      <c r="AT121" s="110"/>
      <c r="AU121" s="110"/>
      <c r="AV121" s="110"/>
      <c r="AW121" s="110"/>
      <c r="AX121" s="110"/>
      <c r="AY121" s="110"/>
      <c r="AZ121" s="110"/>
      <c r="BA121" s="110"/>
      <c r="BB121" s="193">
        <f>SUBTOTAL(9,BB116:BB120)</f>
        <v>0</v>
      </c>
      <c r="BC121" s="220"/>
      <c r="BD121" s="202">
        <f>SUBTOTAL(9,BD116:BD120)</f>
        <v>0</v>
      </c>
      <c r="BE121" s="236">
        <f>'totaal BOL niv 4 4 jr'!G35</f>
        <v>0</v>
      </c>
      <c r="BF121" s="417"/>
    </row>
    <row r="122" spans="1:58" s="1" customFormat="1" ht="15" thickTop="1" x14ac:dyDescent="0.2">
      <c r="A122" s="437" t="str">
        <f>'totaal BOL niv 4 4 jr'!B36</f>
        <v>2g Spreekuur + communicatie</v>
      </c>
      <c r="B122" s="153"/>
      <c r="C122" s="390"/>
      <c r="D122" s="390"/>
      <c r="E122" s="390"/>
      <c r="F122" s="391"/>
      <c r="G122" s="392"/>
      <c r="H122" s="392"/>
      <c r="I122" s="392"/>
      <c r="J122" s="392"/>
      <c r="K122" s="392"/>
      <c r="L122" s="392"/>
      <c r="M122" s="392"/>
      <c r="N122" s="392"/>
      <c r="O122" s="392"/>
      <c r="P122" s="392"/>
      <c r="Q122" s="414"/>
      <c r="R122" s="392"/>
      <c r="S122" s="392"/>
      <c r="T122" s="392"/>
      <c r="U122" s="392"/>
      <c r="V122" s="392"/>
      <c r="W122" s="392"/>
      <c r="X122" s="392"/>
      <c r="Y122" s="392"/>
      <c r="Z122" s="392"/>
      <c r="AA122" s="392"/>
      <c r="AB122" s="392"/>
      <c r="AC122" s="414"/>
      <c r="AD122" s="392"/>
      <c r="AE122" s="392"/>
      <c r="AF122" s="392"/>
      <c r="AG122" s="392"/>
      <c r="AH122" s="392"/>
      <c r="AI122" s="392"/>
      <c r="AJ122" s="392"/>
      <c r="AK122" s="392"/>
      <c r="AL122" s="392"/>
      <c r="AM122" s="392"/>
      <c r="AN122" s="392"/>
      <c r="AO122" s="392"/>
      <c r="AP122" s="392"/>
      <c r="AQ122" s="414"/>
      <c r="AR122" s="392"/>
      <c r="AS122" s="392"/>
      <c r="AT122" s="392"/>
      <c r="AU122" s="392"/>
      <c r="AV122" s="392"/>
      <c r="AW122" s="392"/>
      <c r="AX122" s="392"/>
      <c r="AY122" s="392"/>
      <c r="AZ122" s="392"/>
      <c r="BA122" s="392"/>
      <c r="BB122" s="414"/>
      <c r="BC122" s="395"/>
      <c r="BD122" s="394" t="s">
        <v>8</v>
      </c>
      <c r="BE122" s="234"/>
      <c r="BF122" s="418"/>
    </row>
    <row r="123" spans="1:58" s="1" customFormat="1" x14ac:dyDescent="0.2">
      <c r="A123" s="124"/>
      <c r="B123" s="129"/>
      <c r="C123" s="126"/>
      <c r="D123" s="126"/>
      <c r="E123" s="126"/>
      <c r="F123" s="106"/>
      <c r="G123" s="107"/>
      <c r="H123" s="107"/>
      <c r="I123" s="107"/>
      <c r="J123" s="107"/>
      <c r="K123" s="107"/>
      <c r="L123" s="107"/>
      <c r="M123" s="107"/>
      <c r="N123" s="107"/>
      <c r="O123" s="108"/>
      <c r="P123" s="107"/>
      <c r="Q123" s="192">
        <f>SUM(F123:P123)</f>
        <v>0</v>
      </c>
      <c r="R123" s="107"/>
      <c r="S123" s="107"/>
      <c r="T123" s="107"/>
      <c r="U123" s="107"/>
      <c r="V123" s="107"/>
      <c r="W123" s="107"/>
      <c r="X123" s="108"/>
      <c r="Y123" s="107"/>
      <c r="Z123" s="107"/>
      <c r="AA123" s="107"/>
      <c r="AB123" s="107"/>
      <c r="AC123" s="192">
        <f>SUM(R123:AB123)</f>
        <v>0</v>
      </c>
      <c r="AD123" s="107"/>
      <c r="AE123" s="108"/>
      <c r="AF123" s="107"/>
      <c r="AG123" s="107"/>
      <c r="AH123" s="107"/>
      <c r="AI123" s="107"/>
      <c r="AJ123" s="107"/>
      <c r="AK123" s="107"/>
      <c r="AL123" s="107"/>
      <c r="AM123" s="107"/>
      <c r="AN123" s="107"/>
      <c r="AO123" s="107"/>
      <c r="AP123" s="108"/>
      <c r="AQ123" s="192">
        <f>SUM(AD123:AP123)</f>
        <v>0</v>
      </c>
      <c r="AR123" s="107"/>
      <c r="AS123" s="107"/>
      <c r="AT123" s="107"/>
      <c r="AU123" s="107"/>
      <c r="AV123" s="107"/>
      <c r="AW123" s="107"/>
      <c r="AX123" s="107"/>
      <c r="AY123" s="107"/>
      <c r="AZ123" s="107"/>
      <c r="BA123" s="107"/>
      <c r="BB123" s="192">
        <f>SUM(AR123:BA123)</f>
        <v>0</v>
      </c>
      <c r="BC123" s="217"/>
      <c r="BD123" s="201">
        <f t="shared" ref="BD123:BD127" si="24">SUM(Q123+AC123+AQ123+BB123)</f>
        <v>0</v>
      </c>
      <c r="BE123" s="234"/>
      <c r="BF123" s="417"/>
    </row>
    <row r="124" spans="1:58" s="1" customFormat="1" x14ac:dyDescent="0.2">
      <c r="A124" s="124"/>
      <c r="B124" s="129"/>
      <c r="C124" s="126"/>
      <c r="D124" s="126"/>
      <c r="E124" s="126"/>
      <c r="F124" s="106"/>
      <c r="G124" s="107"/>
      <c r="H124" s="107"/>
      <c r="I124" s="107"/>
      <c r="J124" s="107"/>
      <c r="K124" s="107"/>
      <c r="L124" s="107"/>
      <c r="M124" s="107"/>
      <c r="N124" s="107"/>
      <c r="O124" s="108"/>
      <c r="P124" s="107"/>
      <c r="Q124" s="192">
        <f>SUM(F124:P124)</f>
        <v>0</v>
      </c>
      <c r="R124" s="107"/>
      <c r="S124" s="107"/>
      <c r="T124" s="107"/>
      <c r="U124" s="107"/>
      <c r="V124" s="107"/>
      <c r="W124" s="107"/>
      <c r="X124" s="108"/>
      <c r="Y124" s="107"/>
      <c r="Z124" s="107"/>
      <c r="AA124" s="107"/>
      <c r="AB124" s="107"/>
      <c r="AC124" s="192">
        <f>SUM(R124:AB124)</f>
        <v>0</v>
      </c>
      <c r="AD124" s="107"/>
      <c r="AE124" s="108"/>
      <c r="AF124" s="107"/>
      <c r="AG124" s="107"/>
      <c r="AH124" s="107"/>
      <c r="AI124" s="107"/>
      <c r="AJ124" s="107"/>
      <c r="AK124" s="107"/>
      <c r="AL124" s="107"/>
      <c r="AM124" s="107"/>
      <c r="AN124" s="107"/>
      <c r="AO124" s="107"/>
      <c r="AP124" s="108"/>
      <c r="AQ124" s="192">
        <f>SUM(AD124:AP124)</f>
        <v>0</v>
      </c>
      <c r="AR124" s="107"/>
      <c r="AS124" s="107"/>
      <c r="AT124" s="107"/>
      <c r="AU124" s="107"/>
      <c r="AV124" s="107"/>
      <c r="AW124" s="107"/>
      <c r="AX124" s="107"/>
      <c r="AY124" s="107"/>
      <c r="AZ124" s="107"/>
      <c r="BA124" s="107"/>
      <c r="BB124" s="192">
        <f>SUM(AR124:BA124)</f>
        <v>0</v>
      </c>
      <c r="BC124" s="217"/>
      <c r="BD124" s="201">
        <f t="shared" si="24"/>
        <v>0</v>
      </c>
      <c r="BE124" s="234"/>
      <c r="BF124" s="417"/>
    </row>
    <row r="125" spans="1:58" s="1" customFormat="1" x14ac:dyDescent="0.2">
      <c r="A125" s="124"/>
      <c r="B125" s="129"/>
      <c r="C125" s="126"/>
      <c r="D125" s="126"/>
      <c r="E125" s="126"/>
      <c r="F125" s="112"/>
      <c r="G125" s="113"/>
      <c r="H125" s="113"/>
      <c r="I125" s="113"/>
      <c r="J125" s="113"/>
      <c r="K125" s="113"/>
      <c r="L125" s="113"/>
      <c r="M125" s="113"/>
      <c r="N125" s="113"/>
      <c r="O125" s="114"/>
      <c r="P125" s="113"/>
      <c r="Q125" s="192">
        <f>SUM(F125:P125)</f>
        <v>0</v>
      </c>
      <c r="R125" s="113"/>
      <c r="S125" s="113"/>
      <c r="T125" s="113"/>
      <c r="U125" s="113"/>
      <c r="V125" s="113"/>
      <c r="W125" s="113"/>
      <c r="X125" s="114"/>
      <c r="Y125" s="113"/>
      <c r="Z125" s="113"/>
      <c r="AA125" s="113"/>
      <c r="AB125" s="113"/>
      <c r="AC125" s="192">
        <f>SUM(R125:AB125)</f>
        <v>0</v>
      </c>
      <c r="AD125" s="113"/>
      <c r="AE125" s="114"/>
      <c r="AF125" s="113"/>
      <c r="AG125" s="113"/>
      <c r="AH125" s="113"/>
      <c r="AI125" s="113"/>
      <c r="AJ125" s="113"/>
      <c r="AK125" s="113"/>
      <c r="AL125" s="113"/>
      <c r="AM125" s="113"/>
      <c r="AN125" s="113"/>
      <c r="AO125" s="113"/>
      <c r="AP125" s="114"/>
      <c r="AQ125" s="192">
        <f>SUM(AD125:AP125)</f>
        <v>0</v>
      </c>
      <c r="AR125" s="113"/>
      <c r="AS125" s="113"/>
      <c r="AT125" s="113"/>
      <c r="AU125" s="113"/>
      <c r="AV125" s="113"/>
      <c r="AW125" s="113"/>
      <c r="AX125" s="113"/>
      <c r="AY125" s="113"/>
      <c r="AZ125" s="113"/>
      <c r="BA125" s="113"/>
      <c r="BB125" s="192">
        <f>SUM(AR125:BA125)</f>
        <v>0</v>
      </c>
      <c r="BC125" s="219"/>
      <c r="BD125" s="201">
        <f t="shared" si="24"/>
        <v>0</v>
      </c>
      <c r="BE125" s="234"/>
      <c r="BF125" s="417"/>
    </row>
    <row r="126" spans="1:58" s="1" customFormat="1" x14ac:dyDescent="0.2">
      <c r="A126" s="124"/>
      <c r="B126" s="129"/>
      <c r="C126" s="126"/>
      <c r="D126" s="126"/>
      <c r="E126" s="126"/>
      <c r="F126" s="112"/>
      <c r="G126" s="113"/>
      <c r="H126" s="113"/>
      <c r="I126" s="113"/>
      <c r="J126" s="113"/>
      <c r="K126" s="113"/>
      <c r="L126" s="113"/>
      <c r="M126" s="113"/>
      <c r="N126" s="113"/>
      <c r="O126" s="114"/>
      <c r="P126" s="113"/>
      <c r="Q126" s="192">
        <f>SUM(F126:P126)</f>
        <v>0</v>
      </c>
      <c r="R126" s="113"/>
      <c r="S126" s="113"/>
      <c r="T126" s="113"/>
      <c r="U126" s="113"/>
      <c r="V126" s="113"/>
      <c r="W126" s="113"/>
      <c r="X126" s="114"/>
      <c r="Y126" s="113"/>
      <c r="Z126" s="113"/>
      <c r="AA126" s="113"/>
      <c r="AB126" s="113"/>
      <c r="AC126" s="192">
        <f>SUM(R126:AB126)</f>
        <v>0</v>
      </c>
      <c r="AD126" s="113"/>
      <c r="AE126" s="114"/>
      <c r="AF126" s="113"/>
      <c r="AG126" s="113"/>
      <c r="AH126" s="113"/>
      <c r="AI126" s="113"/>
      <c r="AJ126" s="113"/>
      <c r="AK126" s="113"/>
      <c r="AL126" s="113"/>
      <c r="AM126" s="113"/>
      <c r="AN126" s="113"/>
      <c r="AO126" s="113"/>
      <c r="AP126" s="114"/>
      <c r="AQ126" s="192">
        <f>SUM(AD126:AP126)</f>
        <v>0</v>
      </c>
      <c r="AR126" s="113"/>
      <c r="AS126" s="113"/>
      <c r="AT126" s="113"/>
      <c r="AU126" s="113"/>
      <c r="AV126" s="113"/>
      <c r="AW126" s="113"/>
      <c r="AX126" s="113"/>
      <c r="AY126" s="113"/>
      <c r="AZ126" s="113"/>
      <c r="BA126" s="113"/>
      <c r="BB126" s="192">
        <f>SUM(AR126:BA126)</f>
        <v>0</v>
      </c>
      <c r="BC126" s="219"/>
      <c r="BD126" s="201">
        <f t="shared" si="24"/>
        <v>0</v>
      </c>
      <c r="BE126" s="234"/>
      <c r="BF126" s="417"/>
    </row>
    <row r="127" spans="1:58" s="1" customFormat="1" x14ac:dyDescent="0.2">
      <c r="A127" s="124"/>
      <c r="B127" s="129"/>
      <c r="C127" s="126"/>
      <c r="D127" s="126"/>
      <c r="E127" s="126"/>
      <c r="F127" s="112"/>
      <c r="G127" s="113"/>
      <c r="H127" s="113"/>
      <c r="I127" s="113"/>
      <c r="J127" s="113"/>
      <c r="K127" s="113"/>
      <c r="L127" s="113"/>
      <c r="M127" s="113"/>
      <c r="N127" s="113"/>
      <c r="O127" s="114"/>
      <c r="P127" s="113"/>
      <c r="Q127" s="192">
        <f>SUM(F127:P127)</f>
        <v>0</v>
      </c>
      <c r="R127" s="113"/>
      <c r="S127" s="113"/>
      <c r="T127" s="113"/>
      <c r="U127" s="113"/>
      <c r="V127" s="113"/>
      <c r="W127" s="113"/>
      <c r="X127" s="114"/>
      <c r="Y127" s="113"/>
      <c r="Z127" s="113"/>
      <c r="AA127" s="113"/>
      <c r="AB127" s="113"/>
      <c r="AC127" s="192">
        <f>SUM(R127:AB127)</f>
        <v>0</v>
      </c>
      <c r="AD127" s="113"/>
      <c r="AE127" s="114"/>
      <c r="AF127" s="113"/>
      <c r="AG127" s="113"/>
      <c r="AH127" s="113"/>
      <c r="AI127" s="113"/>
      <c r="AJ127" s="113"/>
      <c r="AK127" s="113"/>
      <c r="AL127" s="113"/>
      <c r="AM127" s="113"/>
      <c r="AN127" s="113"/>
      <c r="AO127" s="113"/>
      <c r="AP127" s="114"/>
      <c r="AQ127" s="192">
        <f>SUM(AD127:AP127)</f>
        <v>0</v>
      </c>
      <c r="AR127" s="113"/>
      <c r="AS127" s="113"/>
      <c r="AT127" s="113"/>
      <c r="AU127" s="113"/>
      <c r="AV127" s="113"/>
      <c r="AW127" s="113"/>
      <c r="AX127" s="113"/>
      <c r="AY127" s="113"/>
      <c r="AZ127" s="113"/>
      <c r="BA127" s="113"/>
      <c r="BB127" s="192">
        <f>SUM(AR127:BA127)</f>
        <v>0</v>
      </c>
      <c r="BC127" s="219"/>
      <c r="BD127" s="201">
        <f t="shared" si="24"/>
        <v>0</v>
      </c>
      <c r="BE127" s="234"/>
      <c r="BF127" s="417"/>
    </row>
    <row r="128" spans="1:58" s="1" customFormat="1" ht="15.75" thickBot="1" x14ac:dyDescent="0.3">
      <c r="A128" s="436" t="s">
        <v>1</v>
      </c>
      <c r="B128" s="154"/>
      <c r="C128" s="155"/>
      <c r="D128" s="155"/>
      <c r="E128" s="155"/>
      <c r="F128" s="109"/>
      <c r="G128" s="110"/>
      <c r="H128" s="110"/>
      <c r="I128" s="110"/>
      <c r="J128" s="110"/>
      <c r="K128" s="110"/>
      <c r="L128" s="110"/>
      <c r="M128" s="110"/>
      <c r="N128" s="110"/>
      <c r="O128" s="111"/>
      <c r="P128" s="110"/>
      <c r="Q128" s="193">
        <f>SUBTOTAL(9,Q123:Q127)</f>
        <v>0</v>
      </c>
      <c r="R128" s="110"/>
      <c r="S128" s="110"/>
      <c r="T128" s="110"/>
      <c r="U128" s="110"/>
      <c r="V128" s="110"/>
      <c r="W128" s="110"/>
      <c r="X128" s="111"/>
      <c r="Y128" s="110"/>
      <c r="Z128" s="110"/>
      <c r="AA128" s="110"/>
      <c r="AB128" s="110"/>
      <c r="AC128" s="193">
        <f>SUBTOTAL(9,AC123:AC127)</f>
        <v>0</v>
      </c>
      <c r="AD128" s="110"/>
      <c r="AE128" s="111"/>
      <c r="AF128" s="110"/>
      <c r="AG128" s="110"/>
      <c r="AH128" s="110"/>
      <c r="AI128" s="110"/>
      <c r="AJ128" s="110"/>
      <c r="AK128" s="110"/>
      <c r="AL128" s="110"/>
      <c r="AM128" s="110"/>
      <c r="AN128" s="110"/>
      <c r="AO128" s="110"/>
      <c r="AP128" s="111"/>
      <c r="AQ128" s="193">
        <f>SUBTOTAL(9,AQ123:AQ127)</f>
        <v>0</v>
      </c>
      <c r="AR128" s="110"/>
      <c r="AS128" s="110"/>
      <c r="AT128" s="110"/>
      <c r="AU128" s="110"/>
      <c r="AV128" s="110"/>
      <c r="AW128" s="110"/>
      <c r="AX128" s="110"/>
      <c r="AY128" s="110"/>
      <c r="AZ128" s="110"/>
      <c r="BA128" s="110"/>
      <c r="BB128" s="193">
        <f>SUBTOTAL(9,BB123:BB127)</f>
        <v>0</v>
      </c>
      <c r="BC128" s="220"/>
      <c r="BD128" s="202">
        <f>SUBTOTAL(9,BD123:BD127)</f>
        <v>0</v>
      </c>
      <c r="BE128" s="236">
        <f>'totaal BOL niv 4 4 jr'!G36</f>
        <v>0</v>
      </c>
      <c r="BF128" s="417"/>
    </row>
    <row r="129" spans="1:58" s="1" customFormat="1" ht="15" thickTop="1" x14ac:dyDescent="0.2">
      <c r="A129" s="437" t="str">
        <f>'totaal BOL niv 4 4 jr'!B37</f>
        <v>2h Anesthesiologie+ medisch rekenen</v>
      </c>
      <c r="B129" s="153"/>
      <c r="C129" s="390"/>
      <c r="D129" s="390"/>
      <c r="E129" s="390"/>
      <c r="F129" s="391"/>
      <c r="G129" s="392"/>
      <c r="H129" s="392"/>
      <c r="I129" s="392"/>
      <c r="J129" s="392"/>
      <c r="K129" s="392"/>
      <c r="L129" s="392"/>
      <c r="M129" s="392"/>
      <c r="N129" s="392"/>
      <c r="O129" s="392"/>
      <c r="P129" s="392"/>
      <c r="Q129" s="414"/>
      <c r="R129" s="392"/>
      <c r="S129" s="392"/>
      <c r="T129" s="392"/>
      <c r="U129" s="392"/>
      <c r="V129" s="392"/>
      <c r="W129" s="392"/>
      <c r="X129" s="392"/>
      <c r="Y129" s="392"/>
      <c r="Z129" s="392"/>
      <c r="AA129" s="392"/>
      <c r="AB129" s="392"/>
      <c r="AC129" s="414"/>
      <c r="AD129" s="392"/>
      <c r="AE129" s="392"/>
      <c r="AF129" s="392"/>
      <c r="AG129" s="392"/>
      <c r="AH129" s="392"/>
      <c r="AI129" s="392"/>
      <c r="AJ129" s="392"/>
      <c r="AK129" s="392"/>
      <c r="AL129" s="392"/>
      <c r="AM129" s="392"/>
      <c r="AN129" s="392"/>
      <c r="AO129" s="392"/>
      <c r="AP129" s="392"/>
      <c r="AQ129" s="414"/>
      <c r="AR129" s="392"/>
      <c r="AS129" s="392"/>
      <c r="AT129" s="392"/>
      <c r="AU129" s="392"/>
      <c r="AV129" s="392"/>
      <c r="AW129" s="392"/>
      <c r="AX129" s="392"/>
      <c r="AY129" s="392"/>
      <c r="AZ129" s="392"/>
      <c r="BA129" s="392"/>
      <c r="BB129" s="414"/>
      <c r="BC129" s="395"/>
      <c r="BD129" s="394" t="s">
        <v>8</v>
      </c>
      <c r="BE129" s="234"/>
      <c r="BF129" s="418"/>
    </row>
    <row r="130" spans="1:58" s="1" customFormat="1" x14ac:dyDescent="0.2">
      <c r="A130" s="124"/>
      <c r="B130" s="129"/>
      <c r="C130" s="126"/>
      <c r="D130" s="126"/>
      <c r="E130" s="126"/>
      <c r="F130" s="106"/>
      <c r="G130" s="107"/>
      <c r="H130" s="107"/>
      <c r="I130" s="107"/>
      <c r="J130" s="107"/>
      <c r="K130" s="107"/>
      <c r="L130" s="107"/>
      <c r="M130" s="107"/>
      <c r="N130" s="107"/>
      <c r="O130" s="108"/>
      <c r="P130" s="107"/>
      <c r="Q130" s="192">
        <f>SUM(F130:P130)</f>
        <v>0</v>
      </c>
      <c r="R130" s="107"/>
      <c r="S130" s="107"/>
      <c r="T130" s="107"/>
      <c r="U130" s="107"/>
      <c r="V130" s="107"/>
      <c r="W130" s="107"/>
      <c r="X130" s="108"/>
      <c r="Y130" s="107"/>
      <c r="Z130" s="107"/>
      <c r="AA130" s="107"/>
      <c r="AB130" s="107"/>
      <c r="AC130" s="192">
        <f>SUM(R130:AB130)</f>
        <v>0</v>
      </c>
      <c r="AD130" s="107"/>
      <c r="AE130" s="108"/>
      <c r="AF130" s="107"/>
      <c r="AG130" s="107"/>
      <c r="AH130" s="107"/>
      <c r="AI130" s="107"/>
      <c r="AJ130" s="107"/>
      <c r="AK130" s="107"/>
      <c r="AL130" s="107"/>
      <c r="AM130" s="107"/>
      <c r="AN130" s="107"/>
      <c r="AO130" s="107"/>
      <c r="AP130" s="108"/>
      <c r="AQ130" s="192">
        <f>SUM(AD130:AP130)</f>
        <v>0</v>
      </c>
      <c r="AR130" s="107"/>
      <c r="AS130" s="107"/>
      <c r="AT130" s="107"/>
      <c r="AU130" s="107"/>
      <c r="AV130" s="107"/>
      <c r="AW130" s="107"/>
      <c r="AX130" s="107"/>
      <c r="AY130" s="107"/>
      <c r="AZ130" s="107"/>
      <c r="BA130" s="107"/>
      <c r="BB130" s="192">
        <f>SUM(AR130:BA130)</f>
        <v>0</v>
      </c>
      <c r="BC130" s="217"/>
      <c r="BD130" s="201">
        <f t="shared" ref="BD130:BD134" si="25">SUM(Q130+AC130+AQ130+BB130)</f>
        <v>0</v>
      </c>
      <c r="BE130" s="234"/>
      <c r="BF130" s="417"/>
    </row>
    <row r="131" spans="1:58" s="1" customFormat="1" x14ac:dyDescent="0.2">
      <c r="A131" s="124"/>
      <c r="B131" s="129"/>
      <c r="C131" s="126"/>
      <c r="D131" s="126"/>
      <c r="E131" s="126"/>
      <c r="F131" s="106"/>
      <c r="G131" s="107"/>
      <c r="H131" s="107"/>
      <c r="I131" s="107"/>
      <c r="J131" s="107"/>
      <c r="K131" s="107"/>
      <c r="L131" s="107"/>
      <c r="M131" s="107"/>
      <c r="N131" s="107"/>
      <c r="O131" s="108"/>
      <c r="P131" s="107"/>
      <c r="Q131" s="192">
        <f>SUM(F131:P131)</f>
        <v>0</v>
      </c>
      <c r="R131" s="107"/>
      <c r="S131" s="107"/>
      <c r="T131" s="107"/>
      <c r="U131" s="107"/>
      <c r="V131" s="107"/>
      <c r="W131" s="107"/>
      <c r="X131" s="108"/>
      <c r="Y131" s="107"/>
      <c r="Z131" s="107"/>
      <c r="AA131" s="107"/>
      <c r="AB131" s="107"/>
      <c r="AC131" s="192">
        <f>SUM(R131:AB131)</f>
        <v>0</v>
      </c>
      <c r="AD131" s="107"/>
      <c r="AE131" s="108"/>
      <c r="AF131" s="107"/>
      <c r="AG131" s="107"/>
      <c r="AH131" s="107"/>
      <c r="AI131" s="107"/>
      <c r="AJ131" s="107"/>
      <c r="AK131" s="107"/>
      <c r="AL131" s="107"/>
      <c r="AM131" s="107"/>
      <c r="AN131" s="107"/>
      <c r="AO131" s="107"/>
      <c r="AP131" s="108"/>
      <c r="AQ131" s="192">
        <f>SUM(AD131:AP131)</f>
        <v>0</v>
      </c>
      <c r="AR131" s="107"/>
      <c r="AS131" s="107"/>
      <c r="AT131" s="107"/>
      <c r="AU131" s="107"/>
      <c r="AV131" s="107"/>
      <c r="AW131" s="107"/>
      <c r="AX131" s="107"/>
      <c r="AY131" s="107"/>
      <c r="AZ131" s="107"/>
      <c r="BA131" s="107"/>
      <c r="BB131" s="192">
        <f>SUM(AR131:BA131)</f>
        <v>0</v>
      </c>
      <c r="BC131" s="217"/>
      <c r="BD131" s="201">
        <f t="shared" si="25"/>
        <v>0</v>
      </c>
      <c r="BE131" s="234"/>
      <c r="BF131" s="417"/>
    </row>
    <row r="132" spans="1:58" s="1" customFormat="1" x14ac:dyDescent="0.2">
      <c r="A132" s="124"/>
      <c r="B132" s="129"/>
      <c r="C132" s="126"/>
      <c r="D132" s="126"/>
      <c r="E132" s="126"/>
      <c r="F132" s="112"/>
      <c r="G132" s="113"/>
      <c r="H132" s="113"/>
      <c r="I132" s="113"/>
      <c r="J132" s="113"/>
      <c r="K132" s="113"/>
      <c r="L132" s="113"/>
      <c r="M132" s="113"/>
      <c r="N132" s="113"/>
      <c r="O132" s="114"/>
      <c r="P132" s="113"/>
      <c r="Q132" s="192">
        <f>SUM(F132:P132)</f>
        <v>0</v>
      </c>
      <c r="R132" s="113"/>
      <c r="S132" s="113"/>
      <c r="T132" s="113"/>
      <c r="U132" s="113"/>
      <c r="V132" s="113"/>
      <c r="W132" s="113"/>
      <c r="X132" s="114"/>
      <c r="Y132" s="113"/>
      <c r="Z132" s="113"/>
      <c r="AA132" s="113"/>
      <c r="AB132" s="113"/>
      <c r="AC132" s="192">
        <f>SUM(R132:AB132)</f>
        <v>0</v>
      </c>
      <c r="AD132" s="113"/>
      <c r="AE132" s="114"/>
      <c r="AF132" s="113"/>
      <c r="AG132" s="113"/>
      <c r="AH132" s="113"/>
      <c r="AI132" s="113"/>
      <c r="AJ132" s="113"/>
      <c r="AK132" s="113"/>
      <c r="AL132" s="113"/>
      <c r="AM132" s="113"/>
      <c r="AN132" s="113"/>
      <c r="AO132" s="113"/>
      <c r="AP132" s="114"/>
      <c r="AQ132" s="192">
        <f>SUM(AD132:AP132)</f>
        <v>0</v>
      </c>
      <c r="AR132" s="113"/>
      <c r="AS132" s="113"/>
      <c r="AT132" s="113"/>
      <c r="AU132" s="113"/>
      <c r="AV132" s="113"/>
      <c r="AW132" s="113"/>
      <c r="AX132" s="113"/>
      <c r="AY132" s="113"/>
      <c r="AZ132" s="113"/>
      <c r="BA132" s="113"/>
      <c r="BB132" s="192">
        <f>SUM(AR132:BA132)</f>
        <v>0</v>
      </c>
      <c r="BC132" s="219"/>
      <c r="BD132" s="201">
        <f t="shared" si="25"/>
        <v>0</v>
      </c>
      <c r="BE132" s="234"/>
      <c r="BF132" s="417"/>
    </row>
    <row r="133" spans="1:58" s="1" customFormat="1" x14ac:dyDescent="0.2">
      <c r="A133" s="124"/>
      <c r="B133" s="129"/>
      <c r="C133" s="126"/>
      <c r="D133" s="126"/>
      <c r="E133" s="126"/>
      <c r="F133" s="112"/>
      <c r="G133" s="113"/>
      <c r="H133" s="113"/>
      <c r="I133" s="113"/>
      <c r="J133" s="113"/>
      <c r="K133" s="113"/>
      <c r="L133" s="113"/>
      <c r="M133" s="113"/>
      <c r="N133" s="113"/>
      <c r="O133" s="114"/>
      <c r="P133" s="113"/>
      <c r="Q133" s="192">
        <f>SUM(F133:P133)</f>
        <v>0</v>
      </c>
      <c r="R133" s="113"/>
      <c r="S133" s="113"/>
      <c r="T133" s="113"/>
      <c r="U133" s="113"/>
      <c r="V133" s="113"/>
      <c r="W133" s="113"/>
      <c r="X133" s="114"/>
      <c r="Y133" s="113"/>
      <c r="Z133" s="113"/>
      <c r="AA133" s="113"/>
      <c r="AB133" s="113"/>
      <c r="AC133" s="192">
        <f>SUM(R133:AB133)</f>
        <v>0</v>
      </c>
      <c r="AD133" s="113"/>
      <c r="AE133" s="114"/>
      <c r="AF133" s="113"/>
      <c r="AG133" s="113"/>
      <c r="AH133" s="113"/>
      <c r="AI133" s="113"/>
      <c r="AJ133" s="113"/>
      <c r="AK133" s="113"/>
      <c r="AL133" s="113"/>
      <c r="AM133" s="113"/>
      <c r="AN133" s="113"/>
      <c r="AO133" s="113"/>
      <c r="AP133" s="114"/>
      <c r="AQ133" s="192">
        <f>SUM(AD133:AP133)</f>
        <v>0</v>
      </c>
      <c r="AR133" s="113"/>
      <c r="AS133" s="113"/>
      <c r="AT133" s="113"/>
      <c r="AU133" s="113"/>
      <c r="AV133" s="113"/>
      <c r="AW133" s="113"/>
      <c r="AX133" s="113"/>
      <c r="AY133" s="113"/>
      <c r="AZ133" s="113"/>
      <c r="BA133" s="113"/>
      <c r="BB133" s="192">
        <f>SUM(AR133:BA133)</f>
        <v>0</v>
      </c>
      <c r="BC133" s="219"/>
      <c r="BD133" s="201">
        <f t="shared" si="25"/>
        <v>0</v>
      </c>
      <c r="BE133" s="234"/>
      <c r="BF133" s="417"/>
    </row>
    <row r="134" spans="1:58" s="1" customFormat="1" x14ac:dyDescent="0.2">
      <c r="A134" s="124"/>
      <c r="B134" s="129"/>
      <c r="C134" s="126"/>
      <c r="D134" s="126"/>
      <c r="E134" s="126"/>
      <c r="F134" s="112"/>
      <c r="G134" s="113"/>
      <c r="H134" s="113"/>
      <c r="I134" s="113"/>
      <c r="J134" s="113"/>
      <c r="K134" s="113"/>
      <c r="L134" s="113"/>
      <c r="M134" s="113"/>
      <c r="N134" s="113"/>
      <c r="O134" s="114"/>
      <c r="P134" s="113"/>
      <c r="Q134" s="192">
        <f>SUM(F134:P134)</f>
        <v>0</v>
      </c>
      <c r="R134" s="113"/>
      <c r="S134" s="113"/>
      <c r="T134" s="113"/>
      <c r="U134" s="113"/>
      <c r="V134" s="113"/>
      <c r="W134" s="113"/>
      <c r="X134" s="114"/>
      <c r="Y134" s="113"/>
      <c r="Z134" s="113"/>
      <c r="AA134" s="113"/>
      <c r="AB134" s="113"/>
      <c r="AC134" s="192">
        <f>SUM(R134:AB134)</f>
        <v>0</v>
      </c>
      <c r="AD134" s="113"/>
      <c r="AE134" s="114"/>
      <c r="AF134" s="113"/>
      <c r="AG134" s="113"/>
      <c r="AH134" s="113"/>
      <c r="AI134" s="113"/>
      <c r="AJ134" s="113"/>
      <c r="AK134" s="113"/>
      <c r="AL134" s="113"/>
      <c r="AM134" s="113"/>
      <c r="AN134" s="113"/>
      <c r="AO134" s="113"/>
      <c r="AP134" s="114"/>
      <c r="AQ134" s="192">
        <f>SUM(AD134:AP134)</f>
        <v>0</v>
      </c>
      <c r="AR134" s="113"/>
      <c r="AS134" s="113"/>
      <c r="AT134" s="113"/>
      <c r="AU134" s="113"/>
      <c r="AV134" s="113"/>
      <c r="AW134" s="113"/>
      <c r="AX134" s="113"/>
      <c r="AY134" s="113"/>
      <c r="AZ134" s="113"/>
      <c r="BA134" s="113"/>
      <c r="BB134" s="192">
        <f>SUM(AR134:BA134)</f>
        <v>0</v>
      </c>
      <c r="BC134" s="219"/>
      <c r="BD134" s="201">
        <f t="shared" si="25"/>
        <v>0</v>
      </c>
      <c r="BE134" s="234"/>
      <c r="BF134" s="417"/>
    </row>
    <row r="135" spans="1:58" s="1" customFormat="1" ht="15.75" thickBot="1" x14ac:dyDescent="0.3">
      <c r="A135" s="436" t="s">
        <v>1</v>
      </c>
      <c r="B135" s="154"/>
      <c r="C135" s="155"/>
      <c r="D135" s="155"/>
      <c r="E135" s="155"/>
      <c r="F135" s="109"/>
      <c r="G135" s="110"/>
      <c r="H135" s="110"/>
      <c r="I135" s="110"/>
      <c r="J135" s="110"/>
      <c r="K135" s="110"/>
      <c r="L135" s="110"/>
      <c r="M135" s="110"/>
      <c r="N135" s="110"/>
      <c r="O135" s="111"/>
      <c r="P135" s="110"/>
      <c r="Q135" s="193">
        <f>SUBTOTAL(9,Q130:Q134)</f>
        <v>0</v>
      </c>
      <c r="R135" s="110"/>
      <c r="S135" s="110"/>
      <c r="T135" s="110"/>
      <c r="U135" s="110"/>
      <c r="V135" s="110"/>
      <c r="W135" s="110"/>
      <c r="X135" s="111"/>
      <c r="Y135" s="110"/>
      <c r="Z135" s="110"/>
      <c r="AA135" s="110"/>
      <c r="AB135" s="110"/>
      <c r="AC135" s="193">
        <f>SUBTOTAL(9,AC130:AC134)</f>
        <v>0</v>
      </c>
      <c r="AD135" s="110"/>
      <c r="AE135" s="111"/>
      <c r="AF135" s="110"/>
      <c r="AG135" s="110"/>
      <c r="AH135" s="110"/>
      <c r="AI135" s="110"/>
      <c r="AJ135" s="110"/>
      <c r="AK135" s="110"/>
      <c r="AL135" s="110"/>
      <c r="AM135" s="110"/>
      <c r="AN135" s="110"/>
      <c r="AO135" s="110"/>
      <c r="AP135" s="111"/>
      <c r="AQ135" s="193">
        <f>SUBTOTAL(9,AQ130:AQ134)</f>
        <v>0</v>
      </c>
      <c r="AR135" s="110"/>
      <c r="AS135" s="110"/>
      <c r="AT135" s="110"/>
      <c r="AU135" s="110"/>
      <c r="AV135" s="110"/>
      <c r="AW135" s="110"/>
      <c r="AX135" s="110"/>
      <c r="AY135" s="110"/>
      <c r="AZ135" s="110"/>
      <c r="BA135" s="110"/>
      <c r="BB135" s="193">
        <f>SUBTOTAL(9,BB130:BB134)</f>
        <v>0</v>
      </c>
      <c r="BC135" s="220"/>
      <c r="BD135" s="202">
        <f>SUBTOTAL(9,BD130:BD134)</f>
        <v>0</v>
      </c>
      <c r="BE135" s="236">
        <f>'totaal BOL niv 4 4 jr'!G37</f>
        <v>0</v>
      </c>
      <c r="BF135" s="417"/>
    </row>
    <row r="136" spans="1:58" s="1" customFormat="1" ht="15" thickTop="1" x14ac:dyDescent="0.2">
      <c r="A136" s="437" t="str">
        <f>'totaal BOL niv 4 4 jr'!B38</f>
        <v>2i Instr. OK + Opname+ Radiologie</v>
      </c>
      <c r="B136" s="153"/>
      <c r="C136" s="390"/>
      <c r="D136" s="390"/>
      <c r="E136" s="390"/>
      <c r="F136" s="391"/>
      <c r="G136" s="392"/>
      <c r="H136" s="392"/>
      <c r="I136" s="392"/>
      <c r="J136" s="392"/>
      <c r="K136" s="392"/>
      <c r="L136" s="392"/>
      <c r="M136" s="392"/>
      <c r="N136" s="392"/>
      <c r="O136" s="392"/>
      <c r="P136" s="392"/>
      <c r="Q136" s="414"/>
      <c r="R136" s="392"/>
      <c r="S136" s="392"/>
      <c r="T136" s="392"/>
      <c r="U136" s="392"/>
      <c r="V136" s="392"/>
      <c r="W136" s="392"/>
      <c r="X136" s="392"/>
      <c r="Y136" s="392"/>
      <c r="Z136" s="392"/>
      <c r="AA136" s="392"/>
      <c r="AB136" s="392"/>
      <c r="AC136" s="414"/>
      <c r="AD136" s="392"/>
      <c r="AE136" s="392"/>
      <c r="AF136" s="392"/>
      <c r="AG136" s="392"/>
      <c r="AH136" s="392"/>
      <c r="AI136" s="392"/>
      <c r="AJ136" s="392"/>
      <c r="AK136" s="392"/>
      <c r="AL136" s="392"/>
      <c r="AM136" s="392"/>
      <c r="AN136" s="392"/>
      <c r="AO136" s="392"/>
      <c r="AP136" s="392"/>
      <c r="AQ136" s="414"/>
      <c r="AR136" s="392"/>
      <c r="AS136" s="392"/>
      <c r="AT136" s="392"/>
      <c r="AU136" s="392"/>
      <c r="AV136" s="392"/>
      <c r="AW136" s="392"/>
      <c r="AX136" s="392"/>
      <c r="AY136" s="392"/>
      <c r="AZ136" s="392"/>
      <c r="BA136" s="392"/>
      <c r="BB136" s="414"/>
      <c r="BC136" s="395"/>
      <c r="BD136" s="394" t="s">
        <v>8</v>
      </c>
      <c r="BE136" s="234"/>
      <c r="BF136" s="418"/>
    </row>
    <row r="137" spans="1:58" s="1" customFormat="1" x14ac:dyDescent="0.2">
      <c r="A137" s="124"/>
      <c r="B137" s="129"/>
      <c r="C137" s="126"/>
      <c r="D137" s="126"/>
      <c r="E137" s="126"/>
      <c r="F137" s="106"/>
      <c r="G137" s="107"/>
      <c r="H137" s="107"/>
      <c r="I137" s="107"/>
      <c r="J137" s="107"/>
      <c r="K137" s="107"/>
      <c r="L137" s="107"/>
      <c r="M137" s="107"/>
      <c r="N137" s="107"/>
      <c r="O137" s="108"/>
      <c r="P137" s="107"/>
      <c r="Q137" s="192">
        <f>SUM(F137:P137)</f>
        <v>0</v>
      </c>
      <c r="R137" s="107"/>
      <c r="S137" s="107"/>
      <c r="T137" s="107"/>
      <c r="U137" s="107"/>
      <c r="V137" s="107"/>
      <c r="W137" s="107"/>
      <c r="X137" s="108"/>
      <c r="Y137" s="107"/>
      <c r="Z137" s="107"/>
      <c r="AA137" s="107"/>
      <c r="AB137" s="107"/>
      <c r="AC137" s="192">
        <f>SUM(R137:AB137)</f>
        <v>0</v>
      </c>
      <c r="AD137" s="107"/>
      <c r="AE137" s="108"/>
      <c r="AF137" s="107"/>
      <c r="AG137" s="107"/>
      <c r="AH137" s="107"/>
      <c r="AI137" s="107"/>
      <c r="AJ137" s="107"/>
      <c r="AK137" s="107"/>
      <c r="AL137" s="107"/>
      <c r="AM137" s="107"/>
      <c r="AN137" s="107"/>
      <c r="AO137" s="107"/>
      <c r="AP137" s="108"/>
      <c r="AQ137" s="192">
        <f>SUM(AD137:AP137)</f>
        <v>0</v>
      </c>
      <c r="AR137" s="107"/>
      <c r="AS137" s="107"/>
      <c r="AT137" s="107"/>
      <c r="AU137" s="107"/>
      <c r="AV137" s="107"/>
      <c r="AW137" s="107"/>
      <c r="AX137" s="107"/>
      <c r="AY137" s="107"/>
      <c r="AZ137" s="107"/>
      <c r="BA137" s="107"/>
      <c r="BB137" s="192">
        <f>SUM(AR137:BA137)</f>
        <v>0</v>
      </c>
      <c r="BC137" s="217"/>
      <c r="BD137" s="201">
        <f t="shared" ref="BD137:BD141" si="26">SUM(Q137+AC137+AQ137+BB137)</f>
        <v>0</v>
      </c>
      <c r="BE137" s="234"/>
      <c r="BF137" s="417"/>
    </row>
    <row r="138" spans="1:58" s="1" customFormat="1" x14ac:dyDescent="0.2">
      <c r="A138" s="124"/>
      <c r="B138" s="129"/>
      <c r="C138" s="126"/>
      <c r="D138" s="126"/>
      <c r="E138" s="126"/>
      <c r="F138" s="106"/>
      <c r="G138" s="107"/>
      <c r="H138" s="107"/>
      <c r="I138" s="107"/>
      <c r="J138" s="107"/>
      <c r="K138" s="107"/>
      <c r="L138" s="107"/>
      <c r="M138" s="107"/>
      <c r="N138" s="107"/>
      <c r="O138" s="108"/>
      <c r="P138" s="107"/>
      <c r="Q138" s="192">
        <f>SUM(F138:P138)</f>
        <v>0</v>
      </c>
      <c r="R138" s="107"/>
      <c r="S138" s="107"/>
      <c r="T138" s="107"/>
      <c r="U138" s="107"/>
      <c r="V138" s="107"/>
      <c r="W138" s="107"/>
      <c r="X138" s="108"/>
      <c r="Y138" s="107"/>
      <c r="Z138" s="107"/>
      <c r="AA138" s="107"/>
      <c r="AB138" s="107"/>
      <c r="AC138" s="192">
        <f>SUM(R138:AB138)</f>
        <v>0</v>
      </c>
      <c r="AD138" s="107"/>
      <c r="AE138" s="108"/>
      <c r="AF138" s="107"/>
      <c r="AG138" s="107"/>
      <c r="AH138" s="107"/>
      <c r="AI138" s="107"/>
      <c r="AJ138" s="107"/>
      <c r="AK138" s="107"/>
      <c r="AL138" s="107"/>
      <c r="AM138" s="107"/>
      <c r="AN138" s="107"/>
      <c r="AO138" s="107"/>
      <c r="AP138" s="108"/>
      <c r="AQ138" s="192">
        <f>SUM(AD138:AP138)</f>
        <v>0</v>
      </c>
      <c r="AR138" s="107"/>
      <c r="AS138" s="107"/>
      <c r="AT138" s="107"/>
      <c r="AU138" s="107"/>
      <c r="AV138" s="107"/>
      <c r="AW138" s="107"/>
      <c r="AX138" s="107"/>
      <c r="AY138" s="107"/>
      <c r="AZ138" s="107"/>
      <c r="BA138" s="107"/>
      <c r="BB138" s="192">
        <f>SUM(AR138:BA138)</f>
        <v>0</v>
      </c>
      <c r="BC138" s="217"/>
      <c r="BD138" s="201">
        <f t="shared" si="26"/>
        <v>0</v>
      </c>
      <c r="BE138" s="234"/>
      <c r="BF138" s="417"/>
    </row>
    <row r="139" spans="1:58" s="1" customFormat="1" x14ac:dyDescent="0.2">
      <c r="A139" s="124"/>
      <c r="B139" s="129"/>
      <c r="C139" s="126"/>
      <c r="D139" s="126"/>
      <c r="E139" s="126"/>
      <c r="F139" s="112"/>
      <c r="G139" s="113"/>
      <c r="H139" s="113"/>
      <c r="I139" s="113"/>
      <c r="J139" s="113"/>
      <c r="K139" s="113"/>
      <c r="L139" s="113"/>
      <c r="M139" s="113"/>
      <c r="N139" s="113"/>
      <c r="O139" s="114"/>
      <c r="P139" s="113"/>
      <c r="Q139" s="192">
        <f>SUM(F139:P139)</f>
        <v>0</v>
      </c>
      <c r="R139" s="113"/>
      <c r="S139" s="113"/>
      <c r="T139" s="113"/>
      <c r="U139" s="113"/>
      <c r="V139" s="113"/>
      <c r="W139" s="113"/>
      <c r="X139" s="114"/>
      <c r="Y139" s="113"/>
      <c r="Z139" s="113"/>
      <c r="AA139" s="113"/>
      <c r="AB139" s="113"/>
      <c r="AC139" s="192">
        <f>SUM(R139:AB139)</f>
        <v>0</v>
      </c>
      <c r="AD139" s="113"/>
      <c r="AE139" s="114"/>
      <c r="AF139" s="113"/>
      <c r="AG139" s="113"/>
      <c r="AH139" s="113"/>
      <c r="AI139" s="113"/>
      <c r="AJ139" s="113"/>
      <c r="AK139" s="113"/>
      <c r="AL139" s="113"/>
      <c r="AM139" s="113"/>
      <c r="AN139" s="113"/>
      <c r="AO139" s="113"/>
      <c r="AP139" s="114"/>
      <c r="AQ139" s="192">
        <f>SUM(AD139:AP139)</f>
        <v>0</v>
      </c>
      <c r="AR139" s="113"/>
      <c r="AS139" s="113"/>
      <c r="AT139" s="113"/>
      <c r="AU139" s="113"/>
      <c r="AV139" s="113"/>
      <c r="AW139" s="113"/>
      <c r="AX139" s="113"/>
      <c r="AY139" s="113"/>
      <c r="AZ139" s="113"/>
      <c r="BA139" s="113"/>
      <c r="BB139" s="192">
        <f>SUM(AR139:BA139)</f>
        <v>0</v>
      </c>
      <c r="BC139" s="219"/>
      <c r="BD139" s="201">
        <f t="shared" si="26"/>
        <v>0</v>
      </c>
      <c r="BE139" s="234"/>
      <c r="BF139" s="417"/>
    </row>
    <row r="140" spans="1:58" s="1" customFormat="1" x14ac:dyDescent="0.2">
      <c r="A140" s="124"/>
      <c r="B140" s="129"/>
      <c r="C140" s="126"/>
      <c r="D140" s="126"/>
      <c r="E140" s="126"/>
      <c r="F140" s="112"/>
      <c r="G140" s="113"/>
      <c r="H140" s="113"/>
      <c r="I140" s="113"/>
      <c r="J140" s="113"/>
      <c r="K140" s="113"/>
      <c r="L140" s="113"/>
      <c r="M140" s="113"/>
      <c r="N140" s="113"/>
      <c r="O140" s="114"/>
      <c r="P140" s="113"/>
      <c r="Q140" s="192">
        <f>SUM(F140:P140)</f>
        <v>0</v>
      </c>
      <c r="R140" s="113"/>
      <c r="S140" s="113"/>
      <c r="T140" s="113"/>
      <c r="U140" s="113"/>
      <c r="V140" s="113"/>
      <c r="W140" s="113"/>
      <c r="X140" s="114"/>
      <c r="Y140" s="113"/>
      <c r="Z140" s="113"/>
      <c r="AA140" s="113"/>
      <c r="AB140" s="113"/>
      <c r="AC140" s="192">
        <f>SUM(R140:AB140)</f>
        <v>0</v>
      </c>
      <c r="AD140" s="113"/>
      <c r="AE140" s="114"/>
      <c r="AF140" s="113"/>
      <c r="AG140" s="113"/>
      <c r="AH140" s="113"/>
      <c r="AI140" s="113"/>
      <c r="AJ140" s="113"/>
      <c r="AK140" s="113"/>
      <c r="AL140" s="113"/>
      <c r="AM140" s="113"/>
      <c r="AN140" s="113"/>
      <c r="AO140" s="113"/>
      <c r="AP140" s="114"/>
      <c r="AQ140" s="192">
        <f>SUM(AD140:AP140)</f>
        <v>0</v>
      </c>
      <c r="AR140" s="113"/>
      <c r="AS140" s="113"/>
      <c r="AT140" s="113"/>
      <c r="AU140" s="113"/>
      <c r="AV140" s="113"/>
      <c r="AW140" s="113"/>
      <c r="AX140" s="113"/>
      <c r="AY140" s="113"/>
      <c r="AZ140" s="113"/>
      <c r="BA140" s="113"/>
      <c r="BB140" s="192">
        <f>SUM(AR140:BA140)</f>
        <v>0</v>
      </c>
      <c r="BC140" s="219"/>
      <c r="BD140" s="201">
        <f t="shared" si="26"/>
        <v>0</v>
      </c>
      <c r="BE140" s="234"/>
      <c r="BF140" s="417"/>
    </row>
    <row r="141" spans="1:58" s="1" customFormat="1" x14ac:dyDescent="0.2">
      <c r="A141" s="124"/>
      <c r="B141" s="129"/>
      <c r="C141" s="126"/>
      <c r="D141" s="126"/>
      <c r="E141" s="126"/>
      <c r="F141" s="112"/>
      <c r="G141" s="113"/>
      <c r="H141" s="113"/>
      <c r="I141" s="113"/>
      <c r="J141" s="113"/>
      <c r="K141" s="113"/>
      <c r="L141" s="113"/>
      <c r="M141" s="113"/>
      <c r="N141" s="113"/>
      <c r="O141" s="114"/>
      <c r="P141" s="113"/>
      <c r="Q141" s="192">
        <f>SUM(F141:P141)</f>
        <v>0</v>
      </c>
      <c r="R141" s="113"/>
      <c r="S141" s="113"/>
      <c r="T141" s="113"/>
      <c r="U141" s="113"/>
      <c r="V141" s="113"/>
      <c r="W141" s="113"/>
      <c r="X141" s="114"/>
      <c r="Y141" s="113"/>
      <c r="Z141" s="113"/>
      <c r="AA141" s="113"/>
      <c r="AB141" s="113"/>
      <c r="AC141" s="192">
        <f>SUM(R141:AB141)</f>
        <v>0</v>
      </c>
      <c r="AD141" s="113"/>
      <c r="AE141" s="114"/>
      <c r="AF141" s="113"/>
      <c r="AG141" s="113"/>
      <c r="AH141" s="113"/>
      <c r="AI141" s="113"/>
      <c r="AJ141" s="113"/>
      <c r="AK141" s="113"/>
      <c r="AL141" s="113"/>
      <c r="AM141" s="113"/>
      <c r="AN141" s="113"/>
      <c r="AO141" s="113"/>
      <c r="AP141" s="114"/>
      <c r="AQ141" s="192">
        <f>SUM(AD141:AP141)</f>
        <v>0</v>
      </c>
      <c r="AR141" s="113"/>
      <c r="AS141" s="113"/>
      <c r="AT141" s="113"/>
      <c r="AU141" s="113"/>
      <c r="AV141" s="113"/>
      <c r="AW141" s="113"/>
      <c r="AX141" s="113"/>
      <c r="AY141" s="113"/>
      <c r="AZ141" s="113"/>
      <c r="BA141" s="113"/>
      <c r="BB141" s="192">
        <f>SUM(AR141:BA141)</f>
        <v>0</v>
      </c>
      <c r="BC141" s="219"/>
      <c r="BD141" s="201">
        <f t="shared" si="26"/>
        <v>0</v>
      </c>
      <c r="BE141" s="234"/>
      <c r="BF141" s="417"/>
    </row>
    <row r="142" spans="1:58" s="1" customFormat="1" ht="15.75" thickBot="1" x14ac:dyDescent="0.3">
      <c r="A142" s="436" t="s">
        <v>1</v>
      </c>
      <c r="B142" s="154"/>
      <c r="C142" s="155"/>
      <c r="D142" s="155"/>
      <c r="E142" s="155"/>
      <c r="F142" s="109"/>
      <c r="G142" s="110"/>
      <c r="H142" s="110"/>
      <c r="I142" s="110"/>
      <c r="J142" s="110"/>
      <c r="K142" s="110"/>
      <c r="L142" s="110"/>
      <c r="M142" s="110"/>
      <c r="N142" s="110"/>
      <c r="O142" s="111"/>
      <c r="P142" s="110"/>
      <c r="Q142" s="193">
        <f>SUBTOTAL(9,Q137:Q141)</f>
        <v>0</v>
      </c>
      <c r="R142" s="110"/>
      <c r="S142" s="110"/>
      <c r="T142" s="110"/>
      <c r="U142" s="110"/>
      <c r="V142" s="110"/>
      <c r="W142" s="110"/>
      <c r="X142" s="111"/>
      <c r="Y142" s="110"/>
      <c r="Z142" s="110"/>
      <c r="AA142" s="110"/>
      <c r="AB142" s="110"/>
      <c r="AC142" s="193">
        <f>SUBTOTAL(9,AC137:AC141)</f>
        <v>0</v>
      </c>
      <c r="AD142" s="110"/>
      <c r="AE142" s="111"/>
      <c r="AF142" s="110"/>
      <c r="AG142" s="110"/>
      <c r="AH142" s="110"/>
      <c r="AI142" s="110"/>
      <c r="AJ142" s="110"/>
      <c r="AK142" s="110"/>
      <c r="AL142" s="110"/>
      <c r="AM142" s="110"/>
      <c r="AN142" s="110"/>
      <c r="AO142" s="110"/>
      <c r="AP142" s="111"/>
      <c r="AQ142" s="193">
        <f>SUBTOTAL(9,AQ137:AQ141)</f>
        <v>0</v>
      </c>
      <c r="AR142" s="110"/>
      <c r="AS142" s="110"/>
      <c r="AT142" s="110"/>
      <c r="AU142" s="110"/>
      <c r="AV142" s="110"/>
      <c r="AW142" s="110"/>
      <c r="AX142" s="110"/>
      <c r="AY142" s="110"/>
      <c r="AZ142" s="110"/>
      <c r="BA142" s="110"/>
      <c r="BB142" s="193">
        <f>SUBTOTAL(9,BB137:BB141)</f>
        <v>0</v>
      </c>
      <c r="BC142" s="220"/>
      <c r="BD142" s="202">
        <f>SUBTOTAL(9,BD137:BD141)</f>
        <v>0</v>
      </c>
      <c r="BE142" s="236">
        <f>'totaal BOL niv 4 4 jr'!G38</f>
        <v>0</v>
      </c>
      <c r="BF142" s="417"/>
    </row>
    <row r="143" spans="1:58" s="1" customFormat="1" ht="15" thickTop="1" x14ac:dyDescent="0.2">
      <c r="A143" s="437" t="str">
        <f>'totaal BOL niv 4 4 jr'!B39</f>
        <v>2j Keuzeprogr. + BPV voorbereiding</v>
      </c>
      <c r="B143" s="153"/>
      <c r="C143" s="390"/>
      <c r="D143" s="390"/>
      <c r="E143" s="390"/>
      <c r="F143" s="391"/>
      <c r="G143" s="392"/>
      <c r="H143" s="392"/>
      <c r="I143" s="392"/>
      <c r="J143" s="392"/>
      <c r="K143" s="392"/>
      <c r="L143" s="392"/>
      <c r="M143" s="392"/>
      <c r="N143" s="392"/>
      <c r="O143" s="392"/>
      <c r="P143" s="392"/>
      <c r="Q143" s="414"/>
      <c r="R143" s="392"/>
      <c r="S143" s="392"/>
      <c r="T143" s="392"/>
      <c r="U143" s="392"/>
      <c r="V143" s="392"/>
      <c r="W143" s="392"/>
      <c r="X143" s="392"/>
      <c r="Y143" s="392"/>
      <c r="Z143" s="392"/>
      <c r="AA143" s="392"/>
      <c r="AB143" s="392"/>
      <c r="AC143" s="414"/>
      <c r="AD143" s="392"/>
      <c r="AE143" s="392"/>
      <c r="AF143" s="392"/>
      <c r="AG143" s="392"/>
      <c r="AH143" s="392"/>
      <c r="AI143" s="392"/>
      <c r="AJ143" s="392"/>
      <c r="AK143" s="392"/>
      <c r="AL143" s="392"/>
      <c r="AM143" s="392"/>
      <c r="AN143" s="392"/>
      <c r="AO143" s="392"/>
      <c r="AP143" s="392"/>
      <c r="AQ143" s="414"/>
      <c r="AR143" s="392"/>
      <c r="AS143" s="392"/>
      <c r="AT143" s="392"/>
      <c r="AU143" s="392"/>
      <c r="AV143" s="392"/>
      <c r="AW143" s="392"/>
      <c r="AX143" s="392"/>
      <c r="AY143" s="392"/>
      <c r="AZ143" s="392"/>
      <c r="BA143" s="392"/>
      <c r="BB143" s="414"/>
      <c r="BC143" s="395"/>
      <c r="BD143" s="394" t="s">
        <v>8</v>
      </c>
      <c r="BE143" s="234"/>
      <c r="BF143" s="418"/>
    </row>
    <row r="144" spans="1:58" s="1" customFormat="1" x14ac:dyDescent="0.2">
      <c r="A144" s="124"/>
      <c r="B144" s="129"/>
      <c r="C144" s="126"/>
      <c r="D144" s="126"/>
      <c r="E144" s="126"/>
      <c r="F144" s="106"/>
      <c r="G144" s="107"/>
      <c r="H144" s="107"/>
      <c r="I144" s="107"/>
      <c r="J144" s="107"/>
      <c r="K144" s="107"/>
      <c r="L144" s="107"/>
      <c r="M144" s="107"/>
      <c r="N144" s="107"/>
      <c r="O144" s="108"/>
      <c r="P144" s="107"/>
      <c r="Q144" s="192">
        <f>SUM(F144:P144)</f>
        <v>0</v>
      </c>
      <c r="R144" s="107"/>
      <c r="S144" s="107"/>
      <c r="T144" s="107"/>
      <c r="U144" s="107"/>
      <c r="V144" s="107"/>
      <c r="W144" s="107"/>
      <c r="X144" s="108"/>
      <c r="Y144" s="107"/>
      <c r="Z144" s="107"/>
      <c r="AA144" s="107"/>
      <c r="AB144" s="107"/>
      <c r="AC144" s="192">
        <f>SUM(R144:AB144)</f>
        <v>0</v>
      </c>
      <c r="AD144" s="107"/>
      <c r="AE144" s="108"/>
      <c r="AF144" s="107"/>
      <c r="AG144" s="107"/>
      <c r="AH144" s="107"/>
      <c r="AI144" s="107"/>
      <c r="AJ144" s="107"/>
      <c r="AK144" s="107"/>
      <c r="AL144" s="107"/>
      <c r="AM144" s="107"/>
      <c r="AN144" s="107"/>
      <c r="AO144" s="107"/>
      <c r="AP144" s="108"/>
      <c r="AQ144" s="192">
        <f>SUM(AD144:AP144)</f>
        <v>0</v>
      </c>
      <c r="AR144" s="107"/>
      <c r="AS144" s="107"/>
      <c r="AT144" s="107"/>
      <c r="AU144" s="107"/>
      <c r="AV144" s="107"/>
      <c r="AW144" s="107"/>
      <c r="AX144" s="107"/>
      <c r="AY144" s="107"/>
      <c r="AZ144" s="107"/>
      <c r="BA144" s="107"/>
      <c r="BB144" s="192">
        <f>SUM(AR144:BA144)</f>
        <v>0</v>
      </c>
      <c r="BC144" s="217"/>
      <c r="BD144" s="201">
        <f t="shared" ref="BD144:BD148" si="27">SUM(Q144+AC144+AQ144+BB144)</f>
        <v>0</v>
      </c>
      <c r="BE144" s="234"/>
      <c r="BF144" s="417"/>
    </row>
    <row r="145" spans="1:58" s="1" customFormat="1" x14ac:dyDescent="0.2">
      <c r="A145" s="124"/>
      <c r="B145" s="129"/>
      <c r="C145" s="126"/>
      <c r="D145" s="126"/>
      <c r="E145" s="126"/>
      <c r="F145" s="106"/>
      <c r="G145" s="107"/>
      <c r="H145" s="107"/>
      <c r="I145" s="107"/>
      <c r="J145" s="107"/>
      <c r="K145" s="107"/>
      <c r="L145" s="107"/>
      <c r="M145" s="107"/>
      <c r="N145" s="107"/>
      <c r="O145" s="108"/>
      <c r="P145" s="107"/>
      <c r="Q145" s="192">
        <f>SUM(F145:P145)</f>
        <v>0</v>
      </c>
      <c r="R145" s="107"/>
      <c r="S145" s="107"/>
      <c r="T145" s="107"/>
      <c r="U145" s="107"/>
      <c r="V145" s="107"/>
      <c r="W145" s="107"/>
      <c r="X145" s="108"/>
      <c r="Y145" s="107"/>
      <c r="Z145" s="107"/>
      <c r="AA145" s="107"/>
      <c r="AB145" s="107"/>
      <c r="AC145" s="192">
        <f>SUM(R145:AB145)</f>
        <v>0</v>
      </c>
      <c r="AD145" s="107"/>
      <c r="AE145" s="108"/>
      <c r="AF145" s="107"/>
      <c r="AG145" s="107"/>
      <c r="AH145" s="107"/>
      <c r="AI145" s="107"/>
      <c r="AJ145" s="107"/>
      <c r="AK145" s="107"/>
      <c r="AL145" s="107"/>
      <c r="AM145" s="107"/>
      <c r="AN145" s="107"/>
      <c r="AO145" s="107"/>
      <c r="AP145" s="108"/>
      <c r="AQ145" s="192">
        <f>SUM(AD145:AP145)</f>
        <v>0</v>
      </c>
      <c r="AR145" s="107"/>
      <c r="AS145" s="107"/>
      <c r="AT145" s="107"/>
      <c r="AU145" s="107"/>
      <c r="AV145" s="107"/>
      <c r="AW145" s="107"/>
      <c r="AX145" s="107"/>
      <c r="AY145" s="107"/>
      <c r="AZ145" s="107"/>
      <c r="BA145" s="107"/>
      <c r="BB145" s="192">
        <f>SUM(AR145:BA145)</f>
        <v>0</v>
      </c>
      <c r="BC145" s="217"/>
      <c r="BD145" s="201">
        <f t="shared" si="27"/>
        <v>0</v>
      </c>
      <c r="BE145" s="234"/>
      <c r="BF145" s="417"/>
    </row>
    <row r="146" spans="1:58" s="1" customFormat="1" x14ac:dyDescent="0.2">
      <c r="A146" s="124"/>
      <c r="B146" s="129"/>
      <c r="C146" s="126"/>
      <c r="D146" s="126"/>
      <c r="E146" s="126"/>
      <c r="F146" s="112"/>
      <c r="G146" s="113"/>
      <c r="H146" s="113"/>
      <c r="I146" s="113"/>
      <c r="J146" s="113"/>
      <c r="K146" s="113"/>
      <c r="L146" s="113"/>
      <c r="M146" s="113"/>
      <c r="N146" s="113"/>
      <c r="O146" s="114"/>
      <c r="P146" s="113"/>
      <c r="Q146" s="192">
        <f>SUM(F146:P146)</f>
        <v>0</v>
      </c>
      <c r="R146" s="113"/>
      <c r="S146" s="113"/>
      <c r="T146" s="113"/>
      <c r="U146" s="113"/>
      <c r="V146" s="113"/>
      <c r="W146" s="113"/>
      <c r="X146" s="114"/>
      <c r="Y146" s="113"/>
      <c r="Z146" s="113"/>
      <c r="AA146" s="113"/>
      <c r="AB146" s="113"/>
      <c r="AC146" s="192">
        <f>SUM(R146:AB146)</f>
        <v>0</v>
      </c>
      <c r="AD146" s="113"/>
      <c r="AE146" s="114"/>
      <c r="AF146" s="113"/>
      <c r="AG146" s="113"/>
      <c r="AH146" s="113"/>
      <c r="AI146" s="113"/>
      <c r="AJ146" s="113"/>
      <c r="AK146" s="113"/>
      <c r="AL146" s="113"/>
      <c r="AM146" s="113"/>
      <c r="AN146" s="113"/>
      <c r="AO146" s="113"/>
      <c r="AP146" s="114"/>
      <c r="AQ146" s="192">
        <f>SUM(AD146:AP146)</f>
        <v>0</v>
      </c>
      <c r="AR146" s="113"/>
      <c r="AS146" s="113"/>
      <c r="AT146" s="113"/>
      <c r="AU146" s="113"/>
      <c r="AV146" s="113"/>
      <c r="AW146" s="113"/>
      <c r="AX146" s="113"/>
      <c r="AY146" s="113"/>
      <c r="AZ146" s="113"/>
      <c r="BA146" s="113"/>
      <c r="BB146" s="192">
        <f>SUM(AR146:BA146)</f>
        <v>0</v>
      </c>
      <c r="BC146" s="219"/>
      <c r="BD146" s="201">
        <f t="shared" si="27"/>
        <v>0</v>
      </c>
      <c r="BE146" s="234"/>
      <c r="BF146" s="417"/>
    </row>
    <row r="147" spans="1:58" s="1" customFormat="1" x14ac:dyDescent="0.2">
      <c r="A147" s="124"/>
      <c r="B147" s="129"/>
      <c r="C147" s="126"/>
      <c r="D147" s="126"/>
      <c r="E147" s="126"/>
      <c r="F147" s="112"/>
      <c r="G147" s="113"/>
      <c r="H147" s="113"/>
      <c r="I147" s="113"/>
      <c r="J147" s="113"/>
      <c r="K147" s="113"/>
      <c r="L147" s="113"/>
      <c r="M147" s="113"/>
      <c r="N147" s="113"/>
      <c r="O147" s="114"/>
      <c r="P147" s="113"/>
      <c r="Q147" s="192">
        <f>SUM(F147:P147)</f>
        <v>0</v>
      </c>
      <c r="R147" s="113"/>
      <c r="S147" s="113"/>
      <c r="T147" s="113"/>
      <c r="U147" s="113"/>
      <c r="V147" s="113"/>
      <c r="W147" s="113"/>
      <c r="X147" s="114"/>
      <c r="Y147" s="113"/>
      <c r="Z147" s="113"/>
      <c r="AA147" s="113"/>
      <c r="AB147" s="113"/>
      <c r="AC147" s="192">
        <f>SUM(R147:AB147)</f>
        <v>0</v>
      </c>
      <c r="AD147" s="113"/>
      <c r="AE147" s="114"/>
      <c r="AF147" s="113"/>
      <c r="AG147" s="113"/>
      <c r="AH147" s="113"/>
      <c r="AI147" s="113"/>
      <c r="AJ147" s="113"/>
      <c r="AK147" s="113"/>
      <c r="AL147" s="113"/>
      <c r="AM147" s="113"/>
      <c r="AN147" s="113"/>
      <c r="AO147" s="113"/>
      <c r="AP147" s="114"/>
      <c r="AQ147" s="192">
        <f>SUM(AD147:AP147)</f>
        <v>0</v>
      </c>
      <c r="AR147" s="113"/>
      <c r="AS147" s="113"/>
      <c r="AT147" s="113"/>
      <c r="AU147" s="113"/>
      <c r="AV147" s="113"/>
      <c r="AW147" s="113"/>
      <c r="AX147" s="113"/>
      <c r="AY147" s="113"/>
      <c r="AZ147" s="113"/>
      <c r="BA147" s="113"/>
      <c r="BB147" s="192">
        <f>SUM(AR147:BA147)</f>
        <v>0</v>
      </c>
      <c r="BC147" s="219"/>
      <c r="BD147" s="201">
        <f t="shared" si="27"/>
        <v>0</v>
      </c>
      <c r="BE147" s="234"/>
      <c r="BF147" s="417"/>
    </row>
    <row r="148" spans="1:58" s="1" customFormat="1" x14ac:dyDescent="0.2">
      <c r="A148" s="124"/>
      <c r="B148" s="129"/>
      <c r="C148" s="126"/>
      <c r="D148" s="126"/>
      <c r="E148" s="126"/>
      <c r="F148" s="112"/>
      <c r="G148" s="113"/>
      <c r="H148" s="113"/>
      <c r="I148" s="113"/>
      <c r="J148" s="113"/>
      <c r="K148" s="113"/>
      <c r="L148" s="113"/>
      <c r="M148" s="113"/>
      <c r="N148" s="113"/>
      <c r="O148" s="114"/>
      <c r="P148" s="113"/>
      <c r="Q148" s="192">
        <f>SUM(F148:P148)</f>
        <v>0</v>
      </c>
      <c r="R148" s="113"/>
      <c r="S148" s="113"/>
      <c r="T148" s="113"/>
      <c r="U148" s="113"/>
      <c r="V148" s="113"/>
      <c r="W148" s="113"/>
      <c r="X148" s="114"/>
      <c r="Y148" s="113"/>
      <c r="Z148" s="113"/>
      <c r="AA148" s="113"/>
      <c r="AB148" s="113"/>
      <c r="AC148" s="192">
        <f>SUM(R148:AB148)</f>
        <v>0</v>
      </c>
      <c r="AD148" s="113"/>
      <c r="AE148" s="114"/>
      <c r="AF148" s="113"/>
      <c r="AG148" s="113"/>
      <c r="AH148" s="113"/>
      <c r="AI148" s="113"/>
      <c r="AJ148" s="113"/>
      <c r="AK148" s="113"/>
      <c r="AL148" s="113"/>
      <c r="AM148" s="113"/>
      <c r="AN148" s="113"/>
      <c r="AO148" s="113"/>
      <c r="AP148" s="114"/>
      <c r="AQ148" s="192">
        <f>SUM(AD148:AP148)</f>
        <v>0</v>
      </c>
      <c r="AR148" s="113"/>
      <c r="AS148" s="113"/>
      <c r="AT148" s="113"/>
      <c r="AU148" s="113"/>
      <c r="AV148" s="113"/>
      <c r="AW148" s="113"/>
      <c r="AX148" s="113"/>
      <c r="AY148" s="113"/>
      <c r="AZ148" s="113"/>
      <c r="BA148" s="113"/>
      <c r="BB148" s="192">
        <f>SUM(AR148:BA148)</f>
        <v>0</v>
      </c>
      <c r="BC148" s="219"/>
      <c r="BD148" s="201">
        <f t="shared" si="27"/>
        <v>0</v>
      </c>
      <c r="BE148" s="234"/>
      <c r="BF148" s="417"/>
    </row>
    <row r="149" spans="1:58" s="1" customFormat="1" ht="15.75" thickBot="1" x14ac:dyDescent="0.3">
      <c r="A149" s="436" t="s">
        <v>1</v>
      </c>
      <c r="B149" s="154"/>
      <c r="C149" s="155"/>
      <c r="D149" s="155"/>
      <c r="E149" s="155"/>
      <c r="F149" s="109"/>
      <c r="G149" s="110"/>
      <c r="H149" s="110"/>
      <c r="I149" s="110"/>
      <c r="J149" s="110"/>
      <c r="K149" s="110"/>
      <c r="L149" s="110"/>
      <c r="M149" s="110"/>
      <c r="N149" s="110"/>
      <c r="O149" s="111"/>
      <c r="P149" s="110"/>
      <c r="Q149" s="193">
        <f>SUBTOTAL(9,Q144:Q148)</f>
        <v>0</v>
      </c>
      <c r="R149" s="110"/>
      <c r="S149" s="110"/>
      <c r="T149" s="110"/>
      <c r="U149" s="110"/>
      <c r="V149" s="110"/>
      <c r="W149" s="110"/>
      <c r="X149" s="111"/>
      <c r="Y149" s="110"/>
      <c r="Z149" s="110"/>
      <c r="AA149" s="110"/>
      <c r="AB149" s="110"/>
      <c r="AC149" s="193">
        <f>SUBTOTAL(9,AC144:AC148)</f>
        <v>0</v>
      </c>
      <c r="AD149" s="110"/>
      <c r="AE149" s="111"/>
      <c r="AF149" s="110"/>
      <c r="AG149" s="110"/>
      <c r="AH149" s="110"/>
      <c r="AI149" s="110"/>
      <c r="AJ149" s="110"/>
      <c r="AK149" s="110"/>
      <c r="AL149" s="110"/>
      <c r="AM149" s="110"/>
      <c r="AN149" s="110"/>
      <c r="AO149" s="110"/>
      <c r="AP149" s="111"/>
      <c r="AQ149" s="193">
        <f>SUBTOTAL(9,AQ144:AQ148)</f>
        <v>0</v>
      </c>
      <c r="AR149" s="110"/>
      <c r="AS149" s="110"/>
      <c r="AT149" s="110"/>
      <c r="AU149" s="110"/>
      <c r="AV149" s="110"/>
      <c r="AW149" s="110"/>
      <c r="AX149" s="110"/>
      <c r="AY149" s="110"/>
      <c r="AZ149" s="110"/>
      <c r="BA149" s="110"/>
      <c r="BB149" s="193">
        <f>SUBTOTAL(9,BB144:BB148)</f>
        <v>0</v>
      </c>
      <c r="BC149" s="220"/>
      <c r="BD149" s="202">
        <f>SUBTOTAL(9,BD144:BD148)</f>
        <v>0</v>
      </c>
      <c r="BE149" s="236">
        <f>'totaal BOL niv 4 4 jr'!G40</f>
        <v>0</v>
      </c>
      <c r="BF149" s="417"/>
    </row>
    <row r="150" spans="1:58" ht="15" thickTop="1" x14ac:dyDescent="0.2">
      <c r="A150" s="437" t="str">
        <f>'totaal BOL niv 4 4 jr'!B41</f>
        <v>3a Balie</v>
      </c>
      <c r="B150" s="152"/>
      <c r="C150" s="378"/>
      <c r="D150" s="378"/>
      <c r="E150" s="390"/>
      <c r="F150" s="380"/>
      <c r="G150" s="381"/>
      <c r="H150" s="381"/>
      <c r="I150" s="381"/>
      <c r="J150" s="381"/>
      <c r="K150" s="381"/>
      <c r="L150" s="381"/>
      <c r="M150" s="381"/>
      <c r="N150" s="381"/>
      <c r="O150" s="381"/>
      <c r="P150" s="381"/>
      <c r="Q150" s="415"/>
      <c r="R150" s="381"/>
      <c r="S150" s="381"/>
      <c r="T150" s="381"/>
      <c r="U150" s="381"/>
      <c r="V150" s="381"/>
      <c r="W150" s="381"/>
      <c r="X150" s="381"/>
      <c r="Y150" s="381"/>
      <c r="Z150" s="381"/>
      <c r="AA150" s="381"/>
      <c r="AB150" s="381"/>
      <c r="AC150" s="415"/>
      <c r="AD150" s="381"/>
      <c r="AE150" s="381"/>
      <c r="AF150" s="381"/>
      <c r="AG150" s="381"/>
      <c r="AH150" s="381"/>
      <c r="AI150" s="381"/>
      <c r="AJ150" s="381"/>
      <c r="AK150" s="381"/>
      <c r="AL150" s="381"/>
      <c r="AM150" s="381"/>
      <c r="AN150" s="381"/>
      <c r="AO150" s="381"/>
      <c r="AP150" s="381"/>
      <c r="AQ150" s="415"/>
      <c r="AR150" s="381"/>
      <c r="AS150" s="381"/>
      <c r="AT150" s="381"/>
      <c r="AU150" s="381"/>
      <c r="AV150" s="381"/>
      <c r="AW150" s="381"/>
      <c r="AX150" s="381"/>
      <c r="AY150" s="381"/>
      <c r="AZ150" s="381"/>
      <c r="BA150" s="381"/>
      <c r="BB150" s="451"/>
      <c r="BC150" s="389"/>
      <c r="BD150" s="383" t="s">
        <v>8</v>
      </c>
      <c r="BE150" s="235"/>
    </row>
    <row r="151" spans="1:58" s="4" customFormat="1" x14ac:dyDescent="0.2">
      <c r="A151" s="124"/>
      <c r="B151" s="124"/>
      <c r="C151" s="125"/>
      <c r="D151" s="125"/>
      <c r="E151" s="126"/>
      <c r="F151" s="106">
        <v>18</v>
      </c>
      <c r="G151" s="107"/>
      <c r="H151" s="107"/>
      <c r="I151" s="107"/>
      <c r="J151" s="107"/>
      <c r="K151" s="107"/>
      <c r="L151" s="107"/>
      <c r="M151" s="107"/>
      <c r="N151" s="107"/>
      <c r="O151" s="108"/>
      <c r="P151" s="107"/>
      <c r="Q151" s="192">
        <f>SUM(F151:P151)</f>
        <v>18</v>
      </c>
      <c r="R151" s="107"/>
      <c r="S151" s="107"/>
      <c r="T151" s="107"/>
      <c r="U151" s="107"/>
      <c r="V151" s="107"/>
      <c r="W151" s="107"/>
      <c r="X151" s="108"/>
      <c r="Y151" s="107"/>
      <c r="Z151" s="107"/>
      <c r="AA151" s="107"/>
      <c r="AB151" s="107"/>
      <c r="AC151" s="192">
        <f>SUM(R151:AB151)</f>
        <v>0</v>
      </c>
      <c r="AD151" s="107"/>
      <c r="AE151" s="108"/>
      <c r="AF151" s="107"/>
      <c r="AG151" s="107"/>
      <c r="AH151" s="107"/>
      <c r="AI151" s="107"/>
      <c r="AJ151" s="107"/>
      <c r="AK151" s="107"/>
      <c r="AL151" s="107"/>
      <c r="AM151" s="107"/>
      <c r="AN151" s="107"/>
      <c r="AO151" s="107"/>
      <c r="AP151" s="108"/>
      <c r="AQ151" s="192">
        <f>SUM(AD151:AP151)</f>
        <v>0</v>
      </c>
      <c r="AR151" s="107"/>
      <c r="AS151" s="107"/>
      <c r="AT151" s="107"/>
      <c r="AU151" s="107"/>
      <c r="AV151" s="107"/>
      <c r="AW151" s="107"/>
      <c r="AX151" s="107"/>
      <c r="AY151" s="107"/>
      <c r="AZ151" s="107"/>
      <c r="BA151" s="107"/>
      <c r="BB151" s="192">
        <f>SUM(AR151:BA151)</f>
        <v>0</v>
      </c>
      <c r="BC151" s="217"/>
      <c r="BD151" s="201">
        <f>SUM(Q151+AC151+AQ151+BB151)</f>
        <v>18</v>
      </c>
      <c r="BE151" s="234"/>
      <c r="BF151" s="417"/>
    </row>
    <row r="152" spans="1:58" s="1" customFormat="1" x14ac:dyDescent="0.2">
      <c r="A152" s="124"/>
      <c r="B152" s="124"/>
      <c r="C152" s="125"/>
      <c r="D152" s="125"/>
      <c r="E152" s="126"/>
      <c r="F152" s="106"/>
      <c r="G152" s="107"/>
      <c r="H152" s="107"/>
      <c r="I152" s="107"/>
      <c r="J152" s="107"/>
      <c r="K152" s="107"/>
      <c r="L152" s="107"/>
      <c r="M152" s="107"/>
      <c r="N152" s="107"/>
      <c r="O152" s="108"/>
      <c r="P152" s="107"/>
      <c r="Q152" s="192">
        <f t="shared" ref="Q152:Q155" si="28">SUM(F152:P152)</f>
        <v>0</v>
      </c>
      <c r="R152" s="107"/>
      <c r="S152" s="107"/>
      <c r="T152" s="107"/>
      <c r="U152" s="107"/>
      <c r="V152" s="107"/>
      <c r="W152" s="107"/>
      <c r="X152" s="108"/>
      <c r="Y152" s="107"/>
      <c r="Z152" s="107"/>
      <c r="AA152" s="107"/>
      <c r="AB152" s="107"/>
      <c r="AC152" s="192">
        <f t="shared" ref="AC152:AC155" si="29">SUM(R152:AB152)</f>
        <v>0</v>
      </c>
      <c r="AD152" s="107"/>
      <c r="AE152" s="108"/>
      <c r="AF152" s="107"/>
      <c r="AG152" s="107"/>
      <c r="AH152" s="107"/>
      <c r="AI152" s="107"/>
      <c r="AJ152" s="107"/>
      <c r="AK152" s="107"/>
      <c r="AL152" s="107"/>
      <c r="AM152" s="107"/>
      <c r="AN152" s="107"/>
      <c r="AO152" s="107"/>
      <c r="AP152" s="108"/>
      <c r="AQ152" s="192">
        <f t="shared" ref="AQ152:AQ155" si="30">SUM(AD152:AP152)</f>
        <v>0</v>
      </c>
      <c r="AR152" s="107"/>
      <c r="AS152" s="107"/>
      <c r="AT152" s="107"/>
      <c r="AU152" s="107"/>
      <c r="AV152" s="107"/>
      <c r="AW152" s="107"/>
      <c r="AX152" s="107"/>
      <c r="AY152" s="107"/>
      <c r="AZ152" s="107"/>
      <c r="BA152" s="107"/>
      <c r="BB152" s="192">
        <f t="shared" ref="BB152:BB155" si="31">SUM(AR152:BA152)</f>
        <v>0</v>
      </c>
      <c r="BC152" s="217"/>
      <c r="BD152" s="201">
        <f t="shared" ref="BD152:BD155" si="32">SUM(Q152+AC152+AQ152+BB152)</f>
        <v>0</v>
      </c>
      <c r="BE152" s="234"/>
      <c r="BF152" s="417"/>
    </row>
    <row r="153" spans="1:58" s="1" customFormat="1" x14ac:dyDescent="0.2">
      <c r="A153" s="124"/>
      <c r="B153" s="124"/>
      <c r="C153" s="125"/>
      <c r="D153" s="125"/>
      <c r="E153" s="126"/>
      <c r="F153" s="106"/>
      <c r="G153" s="107"/>
      <c r="H153" s="107"/>
      <c r="I153" s="107"/>
      <c r="J153" s="107"/>
      <c r="K153" s="107"/>
      <c r="L153" s="107"/>
      <c r="M153" s="107"/>
      <c r="N153" s="107"/>
      <c r="O153" s="108"/>
      <c r="P153" s="107"/>
      <c r="Q153" s="192">
        <f t="shared" si="28"/>
        <v>0</v>
      </c>
      <c r="R153" s="107"/>
      <c r="S153" s="107"/>
      <c r="T153" s="107"/>
      <c r="U153" s="107"/>
      <c r="V153" s="107"/>
      <c r="W153" s="107"/>
      <c r="X153" s="108"/>
      <c r="Y153" s="107"/>
      <c r="Z153" s="107"/>
      <c r="AA153" s="107"/>
      <c r="AB153" s="107"/>
      <c r="AC153" s="192">
        <f t="shared" si="29"/>
        <v>0</v>
      </c>
      <c r="AD153" s="107"/>
      <c r="AE153" s="108"/>
      <c r="AF153" s="107"/>
      <c r="AG153" s="107"/>
      <c r="AH153" s="107"/>
      <c r="AI153" s="107"/>
      <c r="AJ153" s="107"/>
      <c r="AK153" s="107"/>
      <c r="AL153" s="107"/>
      <c r="AM153" s="107"/>
      <c r="AN153" s="107"/>
      <c r="AO153" s="107"/>
      <c r="AP153" s="108"/>
      <c r="AQ153" s="192">
        <f t="shared" si="30"/>
        <v>0</v>
      </c>
      <c r="AR153" s="107"/>
      <c r="AS153" s="107"/>
      <c r="AT153" s="107"/>
      <c r="AU153" s="107"/>
      <c r="AV153" s="107"/>
      <c r="AW153" s="107"/>
      <c r="AX153" s="107"/>
      <c r="AY153" s="107"/>
      <c r="AZ153" s="107"/>
      <c r="BA153" s="107"/>
      <c r="BB153" s="192">
        <f t="shared" si="31"/>
        <v>0</v>
      </c>
      <c r="BC153" s="217"/>
      <c r="BD153" s="201">
        <f t="shared" si="32"/>
        <v>0</v>
      </c>
      <c r="BE153" s="234"/>
      <c r="BF153" s="417"/>
    </row>
    <row r="154" spans="1:58" s="1" customFormat="1" x14ac:dyDescent="0.2">
      <c r="A154" s="124"/>
      <c r="B154" s="124"/>
      <c r="C154" s="127"/>
      <c r="D154" s="127"/>
      <c r="E154" s="128"/>
      <c r="F154" s="106"/>
      <c r="G154" s="107"/>
      <c r="H154" s="107"/>
      <c r="I154" s="107"/>
      <c r="J154" s="107"/>
      <c r="K154" s="107"/>
      <c r="L154" s="107"/>
      <c r="M154" s="107"/>
      <c r="N154" s="107"/>
      <c r="O154" s="108"/>
      <c r="P154" s="107"/>
      <c r="Q154" s="192">
        <f t="shared" si="28"/>
        <v>0</v>
      </c>
      <c r="R154" s="107"/>
      <c r="S154" s="107"/>
      <c r="T154" s="107"/>
      <c r="U154" s="107"/>
      <c r="V154" s="107"/>
      <c r="W154" s="107"/>
      <c r="X154" s="108"/>
      <c r="Y154" s="107"/>
      <c r="Z154" s="107"/>
      <c r="AA154" s="107"/>
      <c r="AB154" s="107"/>
      <c r="AC154" s="192">
        <f t="shared" si="29"/>
        <v>0</v>
      </c>
      <c r="AD154" s="107"/>
      <c r="AE154" s="108"/>
      <c r="AF154" s="107"/>
      <c r="AG154" s="107"/>
      <c r="AH154" s="107"/>
      <c r="AI154" s="107"/>
      <c r="AJ154" s="107"/>
      <c r="AK154" s="107"/>
      <c r="AL154" s="107"/>
      <c r="AM154" s="107"/>
      <c r="AN154" s="107"/>
      <c r="AO154" s="107"/>
      <c r="AP154" s="108"/>
      <c r="AQ154" s="192">
        <f t="shared" si="30"/>
        <v>0</v>
      </c>
      <c r="AR154" s="107"/>
      <c r="AS154" s="107"/>
      <c r="AT154" s="107"/>
      <c r="AU154" s="107"/>
      <c r="AV154" s="107"/>
      <c r="AW154" s="107"/>
      <c r="AX154" s="107"/>
      <c r="AY154" s="107"/>
      <c r="AZ154" s="107"/>
      <c r="BA154" s="107"/>
      <c r="BB154" s="192">
        <f t="shared" si="31"/>
        <v>0</v>
      </c>
      <c r="BC154" s="217"/>
      <c r="BD154" s="201">
        <f t="shared" si="32"/>
        <v>0</v>
      </c>
      <c r="BE154" s="234"/>
      <c r="BF154" s="417"/>
    </row>
    <row r="155" spans="1:58" s="1" customFormat="1" x14ac:dyDescent="0.2">
      <c r="A155" s="124"/>
      <c r="B155" s="129"/>
      <c r="C155" s="126"/>
      <c r="D155" s="126"/>
      <c r="E155" s="126"/>
      <c r="F155" s="106"/>
      <c r="G155" s="107"/>
      <c r="H155" s="107"/>
      <c r="I155" s="107"/>
      <c r="J155" s="107"/>
      <c r="K155" s="107"/>
      <c r="L155" s="107"/>
      <c r="M155" s="107"/>
      <c r="N155" s="107"/>
      <c r="O155" s="108"/>
      <c r="P155" s="107"/>
      <c r="Q155" s="192">
        <f t="shared" si="28"/>
        <v>0</v>
      </c>
      <c r="R155" s="107"/>
      <c r="S155" s="107"/>
      <c r="T155" s="107"/>
      <c r="U155" s="107"/>
      <c r="V155" s="107"/>
      <c r="W155" s="107"/>
      <c r="X155" s="108"/>
      <c r="Y155" s="107"/>
      <c r="Z155" s="107"/>
      <c r="AA155" s="107"/>
      <c r="AB155" s="107"/>
      <c r="AC155" s="192">
        <f t="shared" si="29"/>
        <v>0</v>
      </c>
      <c r="AD155" s="107"/>
      <c r="AE155" s="108"/>
      <c r="AF155" s="107"/>
      <c r="AG155" s="107"/>
      <c r="AH155" s="107"/>
      <c r="AI155" s="107"/>
      <c r="AJ155" s="107"/>
      <c r="AK155" s="107"/>
      <c r="AL155" s="107"/>
      <c r="AM155" s="107"/>
      <c r="AN155" s="107"/>
      <c r="AO155" s="107"/>
      <c r="AP155" s="108"/>
      <c r="AQ155" s="192">
        <f t="shared" si="30"/>
        <v>0</v>
      </c>
      <c r="AR155" s="107"/>
      <c r="AS155" s="107"/>
      <c r="AT155" s="107"/>
      <c r="AU155" s="107"/>
      <c r="AV155" s="107"/>
      <c r="AW155" s="107"/>
      <c r="AX155" s="107"/>
      <c r="AY155" s="107"/>
      <c r="AZ155" s="107"/>
      <c r="BA155" s="107"/>
      <c r="BB155" s="192">
        <f t="shared" si="31"/>
        <v>0</v>
      </c>
      <c r="BC155" s="217"/>
      <c r="BD155" s="201">
        <f t="shared" si="32"/>
        <v>0</v>
      </c>
      <c r="BE155" s="234"/>
      <c r="BF155" s="417"/>
    </row>
    <row r="156" spans="1:58" s="1" customFormat="1" ht="15.75" thickBot="1" x14ac:dyDescent="0.3">
      <c r="A156" s="436" t="s">
        <v>1</v>
      </c>
      <c r="B156" s="148"/>
      <c r="C156" s="149"/>
      <c r="D156" s="149"/>
      <c r="E156" s="150"/>
      <c r="F156" s="109"/>
      <c r="G156" s="110"/>
      <c r="H156" s="110"/>
      <c r="I156" s="110"/>
      <c r="J156" s="110"/>
      <c r="K156" s="110"/>
      <c r="L156" s="110"/>
      <c r="M156" s="110"/>
      <c r="N156" s="110"/>
      <c r="O156" s="111"/>
      <c r="P156" s="110"/>
      <c r="Q156" s="193">
        <f>SUBTOTAL(9,Q151:Q155)</f>
        <v>18</v>
      </c>
      <c r="R156" s="110"/>
      <c r="S156" s="110"/>
      <c r="T156" s="110"/>
      <c r="U156" s="110"/>
      <c r="V156" s="110"/>
      <c r="W156" s="110"/>
      <c r="X156" s="111"/>
      <c r="Y156" s="110"/>
      <c r="Z156" s="110"/>
      <c r="AA156" s="110"/>
      <c r="AB156" s="110"/>
      <c r="AC156" s="193">
        <f>SUBTOTAL(9,AC151:AC155)</f>
        <v>0</v>
      </c>
      <c r="AD156" s="110"/>
      <c r="AE156" s="111"/>
      <c r="AF156" s="110"/>
      <c r="AG156" s="110"/>
      <c r="AH156" s="110"/>
      <c r="AI156" s="110"/>
      <c r="AJ156" s="110"/>
      <c r="AK156" s="110"/>
      <c r="AL156" s="110"/>
      <c r="AM156" s="110"/>
      <c r="AN156" s="110"/>
      <c r="AO156" s="110"/>
      <c r="AP156" s="111"/>
      <c r="AQ156" s="193">
        <f>SUBTOTAL(9,AQ151:AQ155)</f>
        <v>0</v>
      </c>
      <c r="AR156" s="110"/>
      <c r="AS156" s="110"/>
      <c r="AT156" s="110"/>
      <c r="AU156" s="110"/>
      <c r="AV156" s="110"/>
      <c r="AW156" s="110"/>
      <c r="AX156" s="110"/>
      <c r="AY156" s="110"/>
      <c r="AZ156" s="110"/>
      <c r="BA156" s="110"/>
      <c r="BB156" s="193">
        <f>SUBTOTAL(9,BB151:BB155)</f>
        <v>0</v>
      </c>
      <c r="BC156" s="218"/>
      <c r="BD156" s="202">
        <f>SUBTOTAL(9,BD151:BD155)</f>
        <v>18</v>
      </c>
      <c r="BE156" s="236">
        <f>'totaal BOL niv 4 4 jr'!G41</f>
        <v>0</v>
      </c>
      <c r="BF156" s="417"/>
    </row>
    <row r="157" spans="1:58" s="1" customFormat="1" ht="15" thickTop="1" x14ac:dyDescent="0.2">
      <c r="A157" s="437" t="str">
        <f>'totaal BOL niv 4 4 jr'!B42</f>
        <v>3b Spreekuur</v>
      </c>
      <c r="B157" s="153"/>
      <c r="C157" s="390"/>
      <c r="D157" s="390"/>
      <c r="E157" s="390"/>
      <c r="F157" s="391"/>
      <c r="G157" s="392"/>
      <c r="H157" s="392"/>
      <c r="I157" s="392"/>
      <c r="J157" s="392"/>
      <c r="K157" s="392"/>
      <c r="L157" s="392"/>
      <c r="M157" s="392"/>
      <c r="N157" s="392"/>
      <c r="O157" s="392"/>
      <c r="P157" s="392"/>
      <c r="Q157" s="414"/>
      <c r="R157" s="392"/>
      <c r="S157" s="392"/>
      <c r="T157" s="392"/>
      <c r="U157" s="392"/>
      <c r="V157" s="392"/>
      <c r="W157" s="392"/>
      <c r="X157" s="392"/>
      <c r="Y157" s="392"/>
      <c r="Z157" s="392"/>
      <c r="AA157" s="392"/>
      <c r="AB157" s="392"/>
      <c r="AC157" s="414"/>
      <c r="AD157" s="392"/>
      <c r="AE157" s="392"/>
      <c r="AF157" s="392"/>
      <c r="AG157" s="392"/>
      <c r="AH157" s="392"/>
      <c r="AI157" s="392"/>
      <c r="AJ157" s="392"/>
      <c r="AK157" s="392"/>
      <c r="AL157" s="392"/>
      <c r="AM157" s="392"/>
      <c r="AN157" s="392"/>
      <c r="AO157" s="392"/>
      <c r="AP157" s="392"/>
      <c r="AQ157" s="414"/>
      <c r="AR157" s="392"/>
      <c r="AS157" s="392"/>
      <c r="AT157" s="392"/>
      <c r="AU157" s="392"/>
      <c r="AV157" s="392"/>
      <c r="AW157" s="392"/>
      <c r="AX157" s="392"/>
      <c r="AY157" s="392"/>
      <c r="AZ157" s="392"/>
      <c r="BA157" s="392"/>
      <c r="BB157" s="414"/>
      <c r="BC157" s="395"/>
      <c r="BD157" s="394" t="s">
        <v>8</v>
      </c>
      <c r="BE157" s="234"/>
      <c r="BF157" s="418"/>
    </row>
    <row r="158" spans="1:58" s="1" customFormat="1" x14ac:dyDescent="0.2">
      <c r="A158" s="124"/>
      <c r="B158" s="129"/>
      <c r="C158" s="126"/>
      <c r="D158" s="126"/>
      <c r="E158" s="126"/>
      <c r="F158" s="106">
        <v>72</v>
      </c>
      <c r="G158" s="107"/>
      <c r="H158" s="107"/>
      <c r="I158" s="107"/>
      <c r="J158" s="107"/>
      <c r="K158" s="107"/>
      <c r="L158" s="107"/>
      <c r="M158" s="107"/>
      <c r="N158" s="107"/>
      <c r="O158" s="108"/>
      <c r="P158" s="107"/>
      <c r="Q158" s="192">
        <f>SUM(F158:P158)</f>
        <v>72</v>
      </c>
      <c r="R158" s="107"/>
      <c r="S158" s="107"/>
      <c r="T158" s="107"/>
      <c r="U158" s="107"/>
      <c r="V158" s="107"/>
      <c r="W158" s="107"/>
      <c r="X158" s="108"/>
      <c r="Y158" s="107"/>
      <c r="Z158" s="107"/>
      <c r="AA158" s="107"/>
      <c r="AB158" s="107"/>
      <c r="AC158" s="192">
        <f>SUM(R158:AB158)</f>
        <v>0</v>
      </c>
      <c r="AD158" s="107"/>
      <c r="AE158" s="108"/>
      <c r="AF158" s="107"/>
      <c r="AG158" s="107"/>
      <c r="AH158" s="107"/>
      <c r="AI158" s="107"/>
      <c r="AJ158" s="107"/>
      <c r="AK158" s="107"/>
      <c r="AL158" s="107"/>
      <c r="AM158" s="107"/>
      <c r="AN158" s="107"/>
      <c r="AO158" s="107"/>
      <c r="AP158" s="108"/>
      <c r="AQ158" s="192">
        <f>SUM(AD158:AP158)</f>
        <v>0</v>
      </c>
      <c r="AR158" s="107"/>
      <c r="AS158" s="107"/>
      <c r="AT158" s="107"/>
      <c r="AU158" s="107"/>
      <c r="AV158" s="107"/>
      <c r="AW158" s="107"/>
      <c r="AX158" s="107"/>
      <c r="AY158" s="107"/>
      <c r="AZ158" s="107"/>
      <c r="BA158" s="107"/>
      <c r="BB158" s="192">
        <f>SUM(AR158:BA158)</f>
        <v>0</v>
      </c>
      <c r="BC158" s="217"/>
      <c r="BD158" s="201">
        <f t="shared" ref="BD158:BD162" si="33">SUM(Q158+AC158+AQ158+BB158)</f>
        <v>72</v>
      </c>
      <c r="BE158" s="234"/>
      <c r="BF158" s="417"/>
    </row>
    <row r="159" spans="1:58" s="1" customFormat="1" x14ac:dyDescent="0.2">
      <c r="A159" s="124"/>
      <c r="B159" s="129"/>
      <c r="C159" s="126"/>
      <c r="D159" s="126"/>
      <c r="E159" s="126"/>
      <c r="F159" s="106"/>
      <c r="G159" s="107"/>
      <c r="H159" s="107"/>
      <c r="I159" s="107"/>
      <c r="J159" s="107"/>
      <c r="K159" s="107"/>
      <c r="L159" s="107"/>
      <c r="M159" s="107"/>
      <c r="N159" s="107"/>
      <c r="O159" s="108"/>
      <c r="P159" s="107"/>
      <c r="Q159" s="192">
        <f>SUM(F159:P159)</f>
        <v>0</v>
      </c>
      <c r="R159" s="107"/>
      <c r="S159" s="107"/>
      <c r="T159" s="107"/>
      <c r="U159" s="107"/>
      <c r="V159" s="107"/>
      <c r="W159" s="107"/>
      <c r="X159" s="108"/>
      <c r="Y159" s="107"/>
      <c r="Z159" s="107"/>
      <c r="AA159" s="107"/>
      <c r="AB159" s="107"/>
      <c r="AC159" s="192">
        <f>SUM(R159:AB159)</f>
        <v>0</v>
      </c>
      <c r="AD159" s="107"/>
      <c r="AE159" s="108"/>
      <c r="AF159" s="107"/>
      <c r="AG159" s="107"/>
      <c r="AH159" s="107"/>
      <c r="AI159" s="107"/>
      <c r="AJ159" s="107"/>
      <c r="AK159" s="107"/>
      <c r="AL159" s="107"/>
      <c r="AM159" s="107"/>
      <c r="AN159" s="107"/>
      <c r="AO159" s="107"/>
      <c r="AP159" s="108"/>
      <c r="AQ159" s="192">
        <f>SUM(AD159:AP159)</f>
        <v>0</v>
      </c>
      <c r="AR159" s="107"/>
      <c r="AS159" s="107"/>
      <c r="AT159" s="107"/>
      <c r="AU159" s="107"/>
      <c r="AV159" s="107"/>
      <c r="AW159" s="107"/>
      <c r="AX159" s="107"/>
      <c r="AY159" s="107"/>
      <c r="AZ159" s="107"/>
      <c r="BA159" s="107"/>
      <c r="BB159" s="192">
        <f>SUM(AR159:BA159)</f>
        <v>0</v>
      </c>
      <c r="BC159" s="217"/>
      <c r="BD159" s="201">
        <f t="shared" si="33"/>
        <v>0</v>
      </c>
      <c r="BE159" s="234"/>
      <c r="BF159" s="417"/>
    </row>
    <row r="160" spans="1:58" s="1" customFormat="1" x14ac:dyDescent="0.2">
      <c r="A160" s="124"/>
      <c r="B160" s="129"/>
      <c r="C160" s="126"/>
      <c r="D160" s="126"/>
      <c r="E160" s="126"/>
      <c r="F160" s="112"/>
      <c r="G160" s="113"/>
      <c r="H160" s="113"/>
      <c r="I160" s="113"/>
      <c r="J160" s="113"/>
      <c r="K160" s="113"/>
      <c r="L160" s="113"/>
      <c r="M160" s="113"/>
      <c r="N160" s="113"/>
      <c r="O160" s="114"/>
      <c r="P160" s="113"/>
      <c r="Q160" s="192">
        <f>SUM(F160:P160)</f>
        <v>0</v>
      </c>
      <c r="R160" s="113"/>
      <c r="S160" s="113"/>
      <c r="T160" s="113"/>
      <c r="U160" s="113"/>
      <c r="V160" s="113"/>
      <c r="W160" s="113"/>
      <c r="X160" s="114"/>
      <c r="Y160" s="113"/>
      <c r="Z160" s="113"/>
      <c r="AA160" s="113"/>
      <c r="AB160" s="113"/>
      <c r="AC160" s="192">
        <f>SUM(R160:AB160)</f>
        <v>0</v>
      </c>
      <c r="AD160" s="113"/>
      <c r="AE160" s="114"/>
      <c r="AF160" s="113"/>
      <c r="AG160" s="113"/>
      <c r="AH160" s="113"/>
      <c r="AI160" s="113"/>
      <c r="AJ160" s="113"/>
      <c r="AK160" s="113"/>
      <c r="AL160" s="113"/>
      <c r="AM160" s="113"/>
      <c r="AN160" s="113"/>
      <c r="AO160" s="113"/>
      <c r="AP160" s="114"/>
      <c r="AQ160" s="192">
        <f>SUM(AD160:AP160)</f>
        <v>0</v>
      </c>
      <c r="AR160" s="113"/>
      <c r="AS160" s="113"/>
      <c r="AT160" s="113"/>
      <c r="AU160" s="113"/>
      <c r="AV160" s="113"/>
      <c r="AW160" s="113"/>
      <c r="AX160" s="113"/>
      <c r="AY160" s="113"/>
      <c r="AZ160" s="113"/>
      <c r="BA160" s="113"/>
      <c r="BB160" s="192">
        <f>SUM(AR160:BA160)</f>
        <v>0</v>
      </c>
      <c r="BC160" s="219"/>
      <c r="BD160" s="201">
        <f t="shared" si="33"/>
        <v>0</v>
      </c>
      <c r="BE160" s="234"/>
      <c r="BF160" s="417"/>
    </row>
    <row r="161" spans="1:58" s="1" customFormat="1" x14ac:dyDescent="0.2">
      <c r="A161" s="124"/>
      <c r="B161" s="129"/>
      <c r="C161" s="126"/>
      <c r="D161" s="126"/>
      <c r="E161" s="126"/>
      <c r="F161" s="112"/>
      <c r="G161" s="113"/>
      <c r="H161" s="113"/>
      <c r="I161" s="113"/>
      <c r="J161" s="113"/>
      <c r="K161" s="113"/>
      <c r="L161" s="113"/>
      <c r="M161" s="113"/>
      <c r="N161" s="113"/>
      <c r="O161" s="114"/>
      <c r="P161" s="113"/>
      <c r="Q161" s="192">
        <f>SUM(F161:P161)</f>
        <v>0</v>
      </c>
      <c r="R161" s="113"/>
      <c r="S161" s="113"/>
      <c r="T161" s="113"/>
      <c r="U161" s="113"/>
      <c r="V161" s="113"/>
      <c r="W161" s="113"/>
      <c r="X161" s="114"/>
      <c r="Y161" s="113"/>
      <c r="Z161" s="113"/>
      <c r="AA161" s="113"/>
      <c r="AB161" s="113"/>
      <c r="AC161" s="192">
        <f>SUM(R161:AB161)</f>
        <v>0</v>
      </c>
      <c r="AD161" s="113"/>
      <c r="AE161" s="114"/>
      <c r="AF161" s="113"/>
      <c r="AG161" s="113"/>
      <c r="AH161" s="113"/>
      <c r="AI161" s="113"/>
      <c r="AJ161" s="113"/>
      <c r="AK161" s="113"/>
      <c r="AL161" s="113"/>
      <c r="AM161" s="113"/>
      <c r="AN161" s="113"/>
      <c r="AO161" s="113"/>
      <c r="AP161" s="114"/>
      <c r="AQ161" s="192">
        <f>SUM(AD161:AP161)</f>
        <v>0</v>
      </c>
      <c r="AR161" s="113"/>
      <c r="AS161" s="113"/>
      <c r="AT161" s="113"/>
      <c r="AU161" s="113"/>
      <c r="AV161" s="113"/>
      <c r="AW161" s="113"/>
      <c r="AX161" s="113"/>
      <c r="AY161" s="113"/>
      <c r="AZ161" s="113"/>
      <c r="BA161" s="113"/>
      <c r="BB161" s="192">
        <f>SUM(AR161:BA161)</f>
        <v>0</v>
      </c>
      <c r="BC161" s="219"/>
      <c r="BD161" s="201">
        <f t="shared" si="33"/>
        <v>0</v>
      </c>
      <c r="BE161" s="234"/>
      <c r="BF161" s="417"/>
    </row>
    <row r="162" spans="1:58" s="1" customFormat="1" x14ac:dyDescent="0.2">
      <c r="A162" s="124"/>
      <c r="B162" s="129"/>
      <c r="C162" s="126"/>
      <c r="D162" s="126"/>
      <c r="E162" s="126"/>
      <c r="F162" s="112"/>
      <c r="G162" s="113"/>
      <c r="H162" s="113"/>
      <c r="I162" s="113"/>
      <c r="J162" s="113"/>
      <c r="K162" s="113"/>
      <c r="L162" s="113"/>
      <c r="M162" s="113"/>
      <c r="N162" s="113"/>
      <c r="O162" s="114"/>
      <c r="P162" s="113"/>
      <c r="Q162" s="192">
        <f>SUM(F162:P162)</f>
        <v>0</v>
      </c>
      <c r="R162" s="113"/>
      <c r="S162" s="113"/>
      <c r="T162" s="113"/>
      <c r="U162" s="113"/>
      <c r="V162" s="113"/>
      <c r="W162" s="113"/>
      <c r="X162" s="114"/>
      <c r="Y162" s="113"/>
      <c r="Z162" s="113"/>
      <c r="AA162" s="113"/>
      <c r="AB162" s="113"/>
      <c r="AC162" s="192">
        <f>SUM(R162:AB162)</f>
        <v>0</v>
      </c>
      <c r="AD162" s="113"/>
      <c r="AE162" s="114"/>
      <c r="AF162" s="113"/>
      <c r="AG162" s="113"/>
      <c r="AH162" s="113"/>
      <c r="AI162" s="113"/>
      <c r="AJ162" s="113"/>
      <c r="AK162" s="113"/>
      <c r="AL162" s="113"/>
      <c r="AM162" s="113"/>
      <c r="AN162" s="113"/>
      <c r="AO162" s="113"/>
      <c r="AP162" s="114"/>
      <c r="AQ162" s="192">
        <f>SUM(AD162:AP162)</f>
        <v>0</v>
      </c>
      <c r="AR162" s="113"/>
      <c r="AS162" s="113"/>
      <c r="AT162" s="113"/>
      <c r="AU162" s="113"/>
      <c r="AV162" s="113"/>
      <c r="AW162" s="113"/>
      <c r="AX162" s="113"/>
      <c r="AY162" s="113"/>
      <c r="AZ162" s="113"/>
      <c r="BA162" s="113"/>
      <c r="BB162" s="192">
        <f>SUM(AR162:BA162)</f>
        <v>0</v>
      </c>
      <c r="BC162" s="219"/>
      <c r="BD162" s="201">
        <f t="shared" si="33"/>
        <v>0</v>
      </c>
      <c r="BE162" s="234"/>
      <c r="BF162" s="417"/>
    </row>
    <row r="163" spans="1:58" s="1" customFormat="1" ht="15.75" thickBot="1" x14ac:dyDescent="0.3">
      <c r="A163" s="436" t="s">
        <v>1</v>
      </c>
      <c r="B163" s="154"/>
      <c r="C163" s="155"/>
      <c r="D163" s="155"/>
      <c r="E163" s="155"/>
      <c r="F163" s="109"/>
      <c r="G163" s="110"/>
      <c r="H163" s="110"/>
      <c r="I163" s="110"/>
      <c r="J163" s="110"/>
      <c r="K163" s="110"/>
      <c r="L163" s="110"/>
      <c r="M163" s="110"/>
      <c r="N163" s="110"/>
      <c r="O163" s="111"/>
      <c r="P163" s="110"/>
      <c r="Q163" s="193">
        <f>SUBTOTAL(9,Q158:Q162)</f>
        <v>72</v>
      </c>
      <c r="R163" s="110"/>
      <c r="S163" s="110"/>
      <c r="T163" s="110"/>
      <c r="U163" s="110"/>
      <c r="V163" s="110"/>
      <c r="W163" s="110"/>
      <c r="X163" s="111"/>
      <c r="Y163" s="110"/>
      <c r="Z163" s="110"/>
      <c r="AA163" s="110"/>
      <c r="AB163" s="110"/>
      <c r="AC163" s="193">
        <f>SUBTOTAL(9,AC158:AC162)</f>
        <v>0</v>
      </c>
      <c r="AD163" s="110"/>
      <c r="AE163" s="111"/>
      <c r="AF163" s="110"/>
      <c r="AG163" s="110"/>
      <c r="AH163" s="110"/>
      <c r="AI163" s="110"/>
      <c r="AJ163" s="110"/>
      <c r="AK163" s="110"/>
      <c r="AL163" s="110"/>
      <c r="AM163" s="110"/>
      <c r="AN163" s="110"/>
      <c r="AO163" s="110"/>
      <c r="AP163" s="111"/>
      <c r="AQ163" s="193">
        <f>SUBTOTAL(9,AQ158:AQ162)</f>
        <v>0</v>
      </c>
      <c r="AR163" s="110"/>
      <c r="AS163" s="110"/>
      <c r="AT163" s="110"/>
      <c r="AU163" s="110"/>
      <c r="AV163" s="110"/>
      <c r="AW163" s="110"/>
      <c r="AX163" s="110"/>
      <c r="AY163" s="110"/>
      <c r="AZ163" s="110"/>
      <c r="BA163" s="110"/>
      <c r="BB163" s="193">
        <f>SUBTOTAL(9,BB158:BB162)</f>
        <v>0</v>
      </c>
      <c r="BC163" s="220"/>
      <c r="BD163" s="202">
        <f>SUBTOTAL(9,BD158:BD162)</f>
        <v>72</v>
      </c>
      <c r="BE163" s="236">
        <f>'totaal BOL niv 4 4 jr'!G42</f>
        <v>0</v>
      </c>
      <c r="BF163" s="417"/>
    </row>
    <row r="164" spans="1:58" s="1" customFormat="1" ht="15" thickTop="1" x14ac:dyDescent="0.2">
      <c r="A164" s="437" t="str">
        <f>'totaal BOL niv 4 4 jr'!B43</f>
        <v>3c Laboratorium</v>
      </c>
      <c r="B164" s="153"/>
      <c r="C164" s="390"/>
      <c r="D164" s="390"/>
      <c r="E164" s="390"/>
      <c r="F164" s="391"/>
      <c r="G164" s="392"/>
      <c r="H164" s="392"/>
      <c r="I164" s="392"/>
      <c r="J164" s="392"/>
      <c r="K164" s="392"/>
      <c r="L164" s="392"/>
      <c r="M164" s="392"/>
      <c r="N164" s="392"/>
      <c r="O164" s="392"/>
      <c r="P164" s="392"/>
      <c r="Q164" s="414"/>
      <c r="R164" s="392"/>
      <c r="S164" s="392"/>
      <c r="T164" s="392"/>
      <c r="U164" s="392"/>
      <c r="V164" s="392"/>
      <c r="W164" s="392"/>
      <c r="X164" s="392"/>
      <c r="Y164" s="392"/>
      <c r="Z164" s="392"/>
      <c r="AA164" s="392"/>
      <c r="AB164" s="392"/>
      <c r="AC164" s="414"/>
      <c r="AD164" s="392"/>
      <c r="AE164" s="392"/>
      <c r="AF164" s="392"/>
      <c r="AG164" s="392"/>
      <c r="AH164" s="392"/>
      <c r="AI164" s="392"/>
      <c r="AJ164" s="392"/>
      <c r="AK164" s="392"/>
      <c r="AL164" s="392"/>
      <c r="AM164" s="392"/>
      <c r="AN164" s="392"/>
      <c r="AO164" s="392"/>
      <c r="AP164" s="392"/>
      <c r="AQ164" s="414"/>
      <c r="AR164" s="392"/>
      <c r="AS164" s="392"/>
      <c r="AT164" s="392"/>
      <c r="AU164" s="392"/>
      <c r="AV164" s="392"/>
      <c r="AW164" s="392"/>
      <c r="AX164" s="392"/>
      <c r="AY164" s="392"/>
      <c r="AZ164" s="392"/>
      <c r="BA164" s="392"/>
      <c r="BB164" s="414"/>
      <c r="BC164" s="395"/>
      <c r="BD164" s="394" t="s">
        <v>8</v>
      </c>
      <c r="BE164" s="234"/>
      <c r="BF164" s="418"/>
    </row>
    <row r="165" spans="1:58" s="1" customFormat="1" x14ac:dyDescent="0.2">
      <c r="A165" s="124"/>
      <c r="B165" s="129"/>
      <c r="C165" s="126"/>
      <c r="D165" s="126"/>
      <c r="E165" s="126"/>
      <c r="F165" s="106">
        <v>60</v>
      </c>
      <c r="G165" s="107"/>
      <c r="H165" s="107"/>
      <c r="I165" s="107"/>
      <c r="J165" s="107"/>
      <c r="K165" s="107"/>
      <c r="L165" s="107"/>
      <c r="M165" s="107"/>
      <c r="N165" s="107"/>
      <c r="O165" s="108"/>
      <c r="P165" s="107"/>
      <c r="Q165" s="192">
        <f>SUM(F165:P165)</f>
        <v>60</v>
      </c>
      <c r="R165" s="107"/>
      <c r="S165" s="107"/>
      <c r="T165" s="107"/>
      <c r="U165" s="107"/>
      <c r="V165" s="107"/>
      <c r="W165" s="107"/>
      <c r="X165" s="108"/>
      <c r="Y165" s="107"/>
      <c r="Z165" s="107"/>
      <c r="AA165" s="107"/>
      <c r="AB165" s="107"/>
      <c r="AC165" s="192">
        <f>SUM(R165:AB165)</f>
        <v>0</v>
      </c>
      <c r="AD165" s="107"/>
      <c r="AE165" s="108"/>
      <c r="AF165" s="107"/>
      <c r="AG165" s="107"/>
      <c r="AH165" s="107"/>
      <c r="AI165" s="107"/>
      <c r="AJ165" s="107"/>
      <c r="AK165" s="107"/>
      <c r="AL165" s="107"/>
      <c r="AM165" s="107"/>
      <c r="AN165" s="107"/>
      <c r="AO165" s="107"/>
      <c r="AP165" s="108"/>
      <c r="AQ165" s="192">
        <f>SUM(AD165:AP165)</f>
        <v>0</v>
      </c>
      <c r="AR165" s="107"/>
      <c r="AS165" s="107"/>
      <c r="AT165" s="107"/>
      <c r="AU165" s="107"/>
      <c r="AV165" s="107"/>
      <c r="AW165" s="107"/>
      <c r="AX165" s="107"/>
      <c r="AY165" s="107"/>
      <c r="AZ165" s="107"/>
      <c r="BA165" s="107"/>
      <c r="BB165" s="192">
        <f>SUM(AR165:BA165)</f>
        <v>0</v>
      </c>
      <c r="BC165" s="217"/>
      <c r="BD165" s="201">
        <f t="shared" ref="BD165:BD169" si="34">SUM(Q165+AC165+AQ165+BB165)</f>
        <v>60</v>
      </c>
      <c r="BE165" s="234"/>
      <c r="BF165" s="417"/>
    </row>
    <row r="166" spans="1:58" s="1" customFormat="1" x14ac:dyDescent="0.2">
      <c r="A166" s="124"/>
      <c r="B166" s="129"/>
      <c r="C166" s="126"/>
      <c r="D166" s="126"/>
      <c r="E166" s="126"/>
      <c r="F166" s="106"/>
      <c r="G166" s="107"/>
      <c r="H166" s="107"/>
      <c r="I166" s="107"/>
      <c r="J166" s="107"/>
      <c r="K166" s="107"/>
      <c r="L166" s="107"/>
      <c r="M166" s="107"/>
      <c r="N166" s="107"/>
      <c r="O166" s="108"/>
      <c r="P166" s="107"/>
      <c r="Q166" s="192">
        <f>SUM(F166:P166)</f>
        <v>0</v>
      </c>
      <c r="R166" s="107"/>
      <c r="S166" s="107"/>
      <c r="T166" s="107"/>
      <c r="U166" s="107"/>
      <c r="V166" s="107"/>
      <c r="W166" s="107"/>
      <c r="X166" s="108"/>
      <c r="Y166" s="107"/>
      <c r="Z166" s="107"/>
      <c r="AA166" s="107"/>
      <c r="AB166" s="107"/>
      <c r="AC166" s="192">
        <f>SUM(R166:AB166)</f>
        <v>0</v>
      </c>
      <c r="AD166" s="107"/>
      <c r="AE166" s="108"/>
      <c r="AF166" s="107"/>
      <c r="AG166" s="107"/>
      <c r="AH166" s="107"/>
      <c r="AI166" s="107"/>
      <c r="AJ166" s="107"/>
      <c r="AK166" s="107"/>
      <c r="AL166" s="107"/>
      <c r="AM166" s="107"/>
      <c r="AN166" s="107"/>
      <c r="AO166" s="107"/>
      <c r="AP166" s="108"/>
      <c r="AQ166" s="192">
        <f>SUM(AD166:AP166)</f>
        <v>0</v>
      </c>
      <c r="AR166" s="107"/>
      <c r="AS166" s="107"/>
      <c r="AT166" s="107"/>
      <c r="AU166" s="107"/>
      <c r="AV166" s="107"/>
      <c r="AW166" s="107"/>
      <c r="AX166" s="107"/>
      <c r="AY166" s="107"/>
      <c r="AZ166" s="107"/>
      <c r="BA166" s="107"/>
      <c r="BB166" s="192">
        <f>SUM(AR166:BA166)</f>
        <v>0</v>
      </c>
      <c r="BC166" s="217"/>
      <c r="BD166" s="201">
        <f t="shared" si="34"/>
        <v>0</v>
      </c>
      <c r="BE166" s="234"/>
      <c r="BF166" s="417"/>
    </row>
    <row r="167" spans="1:58" s="1" customFormat="1" x14ac:dyDescent="0.2">
      <c r="A167" s="124"/>
      <c r="B167" s="129"/>
      <c r="C167" s="126"/>
      <c r="D167" s="126"/>
      <c r="E167" s="126"/>
      <c r="F167" s="112"/>
      <c r="G167" s="113"/>
      <c r="H167" s="113"/>
      <c r="I167" s="113"/>
      <c r="J167" s="113"/>
      <c r="K167" s="113"/>
      <c r="L167" s="113"/>
      <c r="M167" s="113"/>
      <c r="N167" s="113"/>
      <c r="O167" s="114"/>
      <c r="P167" s="113"/>
      <c r="Q167" s="192">
        <f>SUM(F167:P167)</f>
        <v>0</v>
      </c>
      <c r="R167" s="113"/>
      <c r="S167" s="113"/>
      <c r="T167" s="113"/>
      <c r="U167" s="113"/>
      <c r="V167" s="113"/>
      <c r="W167" s="113"/>
      <c r="X167" s="114"/>
      <c r="Y167" s="113"/>
      <c r="Z167" s="113"/>
      <c r="AA167" s="113"/>
      <c r="AB167" s="113"/>
      <c r="AC167" s="192">
        <f>SUM(R167:AB167)</f>
        <v>0</v>
      </c>
      <c r="AD167" s="113"/>
      <c r="AE167" s="114"/>
      <c r="AF167" s="113"/>
      <c r="AG167" s="113"/>
      <c r="AH167" s="113"/>
      <c r="AI167" s="113"/>
      <c r="AJ167" s="113"/>
      <c r="AK167" s="113"/>
      <c r="AL167" s="113"/>
      <c r="AM167" s="113"/>
      <c r="AN167" s="113"/>
      <c r="AO167" s="113"/>
      <c r="AP167" s="114"/>
      <c r="AQ167" s="192">
        <f>SUM(AD167:AP167)</f>
        <v>0</v>
      </c>
      <c r="AR167" s="113"/>
      <c r="AS167" s="113"/>
      <c r="AT167" s="113"/>
      <c r="AU167" s="113"/>
      <c r="AV167" s="113"/>
      <c r="AW167" s="113"/>
      <c r="AX167" s="113"/>
      <c r="AY167" s="113"/>
      <c r="AZ167" s="113"/>
      <c r="BA167" s="113"/>
      <c r="BB167" s="192">
        <f>SUM(AR167:BA167)</f>
        <v>0</v>
      </c>
      <c r="BC167" s="219"/>
      <c r="BD167" s="201">
        <f t="shared" si="34"/>
        <v>0</v>
      </c>
      <c r="BE167" s="234"/>
      <c r="BF167" s="417"/>
    </row>
    <row r="168" spans="1:58" s="1" customFormat="1" x14ac:dyDescent="0.2">
      <c r="A168" s="124"/>
      <c r="B168" s="129"/>
      <c r="C168" s="126"/>
      <c r="D168" s="126"/>
      <c r="E168" s="126"/>
      <c r="F168" s="112"/>
      <c r="G168" s="113"/>
      <c r="H168" s="113"/>
      <c r="I168" s="113"/>
      <c r="J168" s="113"/>
      <c r="K168" s="113"/>
      <c r="L168" s="113"/>
      <c r="M168" s="113"/>
      <c r="N168" s="113"/>
      <c r="O168" s="114"/>
      <c r="P168" s="113"/>
      <c r="Q168" s="192">
        <f>SUM(F168:P168)</f>
        <v>0</v>
      </c>
      <c r="R168" s="113"/>
      <c r="S168" s="113"/>
      <c r="T168" s="113"/>
      <c r="U168" s="113"/>
      <c r="V168" s="113"/>
      <c r="W168" s="113"/>
      <c r="X168" s="114"/>
      <c r="Y168" s="113"/>
      <c r="Z168" s="113"/>
      <c r="AA168" s="113"/>
      <c r="AB168" s="113"/>
      <c r="AC168" s="192">
        <f>SUM(R168:AB168)</f>
        <v>0</v>
      </c>
      <c r="AD168" s="113"/>
      <c r="AE168" s="114"/>
      <c r="AF168" s="113"/>
      <c r="AG168" s="113"/>
      <c r="AH168" s="113"/>
      <c r="AI168" s="113"/>
      <c r="AJ168" s="113"/>
      <c r="AK168" s="113"/>
      <c r="AL168" s="113"/>
      <c r="AM168" s="113"/>
      <c r="AN168" s="113"/>
      <c r="AO168" s="113"/>
      <c r="AP168" s="114"/>
      <c r="AQ168" s="192">
        <f>SUM(AD168:AP168)</f>
        <v>0</v>
      </c>
      <c r="AR168" s="113"/>
      <c r="AS168" s="113"/>
      <c r="AT168" s="113"/>
      <c r="AU168" s="113"/>
      <c r="AV168" s="113"/>
      <c r="AW168" s="113"/>
      <c r="AX168" s="113"/>
      <c r="AY168" s="113"/>
      <c r="AZ168" s="113"/>
      <c r="BA168" s="113"/>
      <c r="BB168" s="192">
        <f>SUM(AR168:BA168)</f>
        <v>0</v>
      </c>
      <c r="BC168" s="219"/>
      <c r="BD168" s="201">
        <f t="shared" si="34"/>
        <v>0</v>
      </c>
      <c r="BE168" s="234"/>
      <c r="BF168" s="417"/>
    </row>
    <row r="169" spans="1:58" s="1" customFormat="1" x14ac:dyDescent="0.2">
      <c r="A169" s="124"/>
      <c r="B169" s="129"/>
      <c r="C169" s="126"/>
      <c r="D169" s="126"/>
      <c r="E169" s="126"/>
      <c r="F169" s="112"/>
      <c r="G169" s="113"/>
      <c r="H169" s="113"/>
      <c r="I169" s="113"/>
      <c r="J169" s="113"/>
      <c r="K169" s="113"/>
      <c r="L169" s="113"/>
      <c r="M169" s="113"/>
      <c r="N169" s="113"/>
      <c r="O169" s="114"/>
      <c r="P169" s="113"/>
      <c r="Q169" s="192">
        <f>SUM(F169:P169)</f>
        <v>0</v>
      </c>
      <c r="R169" s="113"/>
      <c r="S169" s="113"/>
      <c r="T169" s="113"/>
      <c r="U169" s="113"/>
      <c r="V169" s="113"/>
      <c r="W169" s="113"/>
      <c r="X169" s="114"/>
      <c r="Y169" s="113"/>
      <c r="Z169" s="113"/>
      <c r="AA169" s="113"/>
      <c r="AB169" s="113"/>
      <c r="AC169" s="192">
        <f>SUM(R169:AB169)</f>
        <v>0</v>
      </c>
      <c r="AD169" s="113"/>
      <c r="AE169" s="114"/>
      <c r="AF169" s="113"/>
      <c r="AG169" s="113"/>
      <c r="AH169" s="113"/>
      <c r="AI169" s="113"/>
      <c r="AJ169" s="113"/>
      <c r="AK169" s="113"/>
      <c r="AL169" s="113"/>
      <c r="AM169" s="113"/>
      <c r="AN169" s="113"/>
      <c r="AO169" s="113"/>
      <c r="AP169" s="114"/>
      <c r="AQ169" s="192">
        <f>SUM(AD169:AP169)</f>
        <v>0</v>
      </c>
      <c r="AR169" s="113"/>
      <c r="AS169" s="113"/>
      <c r="AT169" s="113"/>
      <c r="AU169" s="113"/>
      <c r="AV169" s="113"/>
      <c r="AW169" s="113"/>
      <c r="AX169" s="113"/>
      <c r="AY169" s="113"/>
      <c r="AZ169" s="113"/>
      <c r="BA169" s="113"/>
      <c r="BB169" s="192">
        <f>SUM(AR169:BA169)</f>
        <v>0</v>
      </c>
      <c r="BC169" s="219"/>
      <c r="BD169" s="201">
        <f t="shared" si="34"/>
        <v>0</v>
      </c>
      <c r="BE169" s="234"/>
      <c r="BF169" s="417"/>
    </row>
    <row r="170" spans="1:58" s="1" customFormat="1" ht="15.75" thickBot="1" x14ac:dyDescent="0.3">
      <c r="A170" s="436" t="s">
        <v>1</v>
      </c>
      <c r="B170" s="154"/>
      <c r="C170" s="150"/>
      <c r="D170" s="155"/>
      <c r="E170" s="155"/>
      <c r="F170" s="109"/>
      <c r="G170" s="110"/>
      <c r="H170" s="110"/>
      <c r="I170" s="110"/>
      <c r="J170" s="110"/>
      <c r="K170" s="110"/>
      <c r="L170" s="110"/>
      <c r="M170" s="110"/>
      <c r="N170" s="110"/>
      <c r="O170" s="111"/>
      <c r="P170" s="110"/>
      <c r="Q170" s="193">
        <f>SUBTOTAL(9,Q165:Q169)</f>
        <v>60</v>
      </c>
      <c r="R170" s="110"/>
      <c r="S170" s="110"/>
      <c r="T170" s="110"/>
      <c r="U170" s="110"/>
      <c r="V170" s="110"/>
      <c r="W170" s="110"/>
      <c r="X170" s="111"/>
      <c r="Y170" s="110"/>
      <c r="Z170" s="110"/>
      <c r="AA170" s="110"/>
      <c r="AB170" s="110"/>
      <c r="AC170" s="193">
        <f>SUBTOTAL(9,AC165:AC169)</f>
        <v>0</v>
      </c>
      <c r="AD170" s="110"/>
      <c r="AE170" s="111"/>
      <c r="AF170" s="110"/>
      <c r="AG170" s="110"/>
      <c r="AH170" s="110"/>
      <c r="AI170" s="110"/>
      <c r="AJ170" s="110"/>
      <c r="AK170" s="110"/>
      <c r="AL170" s="110"/>
      <c r="AM170" s="110"/>
      <c r="AN170" s="110"/>
      <c r="AO170" s="110"/>
      <c r="AP170" s="111"/>
      <c r="AQ170" s="193">
        <f>SUBTOTAL(9,AQ165:AQ169)</f>
        <v>0</v>
      </c>
      <c r="AR170" s="110"/>
      <c r="AS170" s="110"/>
      <c r="AT170" s="110"/>
      <c r="AU170" s="110"/>
      <c r="AV170" s="110"/>
      <c r="AW170" s="110"/>
      <c r="AX170" s="110"/>
      <c r="AY170" s="110"/>
      <c r="AZ170" s="110"/>
      <c r="BA170" s="110"/>
      <c r="BB170" s="193">
        <f>SUBTOTAL(9,BB165:BB169)</f>
        <v>0</v>
      </c>
      <c r="BC170" s="220"/>
      <c r="BD170" s="202">
        <f>SUBTOTAL(9,BD165:BD169)</f>
        <v>60</v>
      </c>
      <c r="BE170" s="236">
        <f>'totaal BOL niv 4 4 jr'!G43</f>
        <v>0</v>
      </c>
      <c r="BF170" s="417"/>
    </row>
    <row r="171" spans="1:58" s="1" customFormat="1" ht="15" thickTop="1" x14ac:dyDescent="0.2">
      <c r="A171" s="437" t="str">
        <f>'totaal BOL niv 4 4 jr'!B44</f>
        <v xml:space="preserve">3d Ziektekunde </v>
      </c>
      <c r="B171" s="153"/>
      <c r="C171" s="390"/>
      <c r="D171" s="390"/>
      <c r="E171" s="390"/>
      <c r="F171" s="391"/>
      <c r="G171" s="392"/>
      <c r="H171" s="392"/>
      <c r="I171" s="392"/>
      <c r="J171" s="392"/>
      <c r="K171" s="392"/>
      <c r="L171" s="392"/>
      <c r="M171" s="392"/>
      <c r="N171" s="392"/>
      <c r="O171" s="392"/>
      <c r="P171" s="392"/>
      <c r="Q171" s="414"/>
      <c r="R171" s="392"/>
      <c r="S171" s="392"/>
      <c r="T171" s="392"/>
      <c r="U171" s="392"/>
      <c r="V171" s="392"/>
      <c r="W171" s="392"/>
      <c r="X171" s="392"/>
      <c r="Y171" s="392"/>
      <c r="Z171" s="392"/>
      <c r="AA171" s="392"/>
      <c r="AB171" s="392"/>
      <c r="AC171" s="414"/>
      <c r="AD171" s="392"/>
      <c r="AE171" s="392"/>
      <c r="AF171" s="392"/>
      <c r="AG171" s="392"/>
      <c r="AH171" s="392"/>
      <c r="AI171" s="392"/>
      <c r="AJ171" s="392"/>
      <c r="AK171" s="392"/>
      <c r="AL171" s="392"/>
      <c r="AM171" s="392"/>
      <c r="AN171" s="392"/>
      <c r="AO171" s="392"/>
      <c r="AP171" s="392"/>
      <c r="AQ171" s="414"/>
      <c r="AR171" s="392"/>
      <c r="AS171" s="392"/>
      <c r="AT171" s="392"/>
      <c r="AU171" s="392"/>
      <c r="AV171" s="392"/>
      <c r="AW171" s="392"/>
      <c r="AX171" s="392"/>
      <c r="AY171" s="392"/>
      <c r="AZ171" s="392"/>
      <c r="BA171" s="392"/>
      <c r="BB171" s="414"/>
      <c r="BC171" s="395"/>
      <c r="BD171" s="394" t="s">
        <v>8</v>
      </c>
      <c r="BE171" s="234"/>
      <c r="BF171" s="418"/>
    </row>
    <row r="172" spans="1:58" s="1" customFormat="1" x14ac:dyDescent="0.2">
      <c r="A172" s="124"/>
      <c r="B172" s="129"/>
      <c r="C172" s="126"/>
      <c r="D172" s="126"/>
      <c r="E172" s="126"/>
      <c r="F172" s="106">
        <v>41</v>
      </c>
      <c r="G172" s="107"/>
      <c r="H172" s="107"/>
      <c r="I172" s="107"/>
      <c r="J172" s="107"/>
      <c r="K172" s="107"/>
      <c r="L172" s="107"/>
      <c r="M172" s="107"/>
      <c r="N172" s="107"/>
      <c r="O172" s="108"/>
      <c r="P172" s="107"/>
      <c r="Q172" s="192">
        <f>SUM(F172:P172)</f>
        <v>41</v>
      </c>
      <c r="R172" s="107"/>
      <c r="S172" s="107"/>
      <c r="T172" s="107"/>
      <c r="U172" s="107"/>
      <c r="V172" s="107"/>
      <c r="W172" s="107"/>
      <c r="X172" s="108"/>
      <c r="Y172" s="107"/>
      <c r="Z172" s="107"/>
      <c r="AA172" s="107"/>
      <c r="AB172" s="107"/>
      <c r="AC172" s="192">
        <f>SUM(R172:AB172)</f>
        <v>0</v>
      </c>
      <c r="AD172" s="107"/>
      <c r="AE172" s="108"/>
      <c r="AF172" s="107"/>
      <c r="AG172" s="107"/>
      <c r="AH172" s="107"/>
      <c r="AI172" s="107"/>
      <c r="AJ172" s="107"/>
      <c r="AK172" s="107"/>
      <c r="AL172" s="107"/>
      <c r="AM172" s="107"/>
      <c r="AN172" s="107"/>
      <c r="AO172" s="107"/>
      <c r="AP172" s="108"/>
      <c r="AQ172" s="192">
        <f>SUM(AD172:AP172)</f>
        <v>0</v>
      </c>
      <c r="AR172" s="107"/>
      <c r="AS172" s="107"/>
      <c r="AT172" s="107"/>
      <c r="AU172" s="107"/>
      <c r="AV172" s="107"/>
      <c r="AW172" s="107"/>
      <c r="AX172" s="107"/>
      <c r="AY172" s="107"/>
      <c r="AZ172" s="107"/>
      <c r="BA172" s="107"/>
      <c r="BB172" s="192">
        <f>SUM(AR172:BA172)</f>
        <v>0</v>
      </c>
      <c r="BC172" s="217"/>
      <c r="BD172" s="201">
        <f t="shared" ref="BD172:BD176" si="35">SUM(Q172+AC172+AQ172+BB172)</f>
        <v>41</v>
      </c>
      <c r="BE172" s="234"/>
      <c r="BF172" s="417"/>
    </row>
    <row r="173" spans="1:58" s="1" customFormat="1" x14ac:dyDescent="0.2">
      <c r="A173" s="124"/>
      <c r="B173" s="129"/>
      <c r="C173" s="126"/>
      <c r="D173" s="126"/>
      <c r="E173" s="126"/>
      <c r="F173" s="106"/>
      <c r="G173" s="107"/>
      <c r="H173" s="107"/>
      <c r="I173" s="107"/>
      <c r="J173" s="107"/>
      <c r="K173" s="107"/>
      <c r="L173" s="107"/>
      <c r="M173" s="107"/>
      <c r="N173" s="107"/>
      <c r="O173" s="108"/>
      <c r="P173" s="107"/>
      <c r="Q173" s="192">
        <f>SUM(F173:P173)</f>
        <v>0</v>
      </c>
      <c r="R173" s="107"/>
      <c r="S173" s="107"/>
      <c r="T173" s="107"/>
      <c r="U173" s="107"/>
      <c r="V173" s="107"/>
      <c r="W173" s="107"/>
      <c r="X173" s="108"/>
      <c r="Y173" s="107"/>
      <c r="Z173" s="107"/>
      <c r="AA173" s="107"/>
      <c r="AB173" s="107"/>
      <c r="AC173" s="192">
        <f>SUM(R173:AB173)</f>
        <v>0</v>
      </c>
      <c r="AD173" s="107"/>
      <c r="AE173" s="108"/>
      <c r="AF173" s="107"/>
      <c r="AG173" s="107"/>
      <c r="AH173" s="107"/>
      <c r="AI173" s="107"/>
      <c r="AJ173" s="107"/>
      <c r="AK173" s="107"/>
      <c r="AL173" s="107"/>
      <c r="AM173" s="107"/>
      <c r="AN173" s="107"/>
      <c r="AO173" s="107"/>
      <c r="AP173" s="108"/>
      <c r="AQ173" s="192">
        <f>SUM(AD173:AP173)</f>
        <v>0</v>
      </c>
      <c r="AR173" s="107"/>
      <c r="AS173" s="107"/>
      <c r="AT173" s="107"/>
      <c r="AU173" s="107"/>
      <c r="AV173" s="107"/>
      <c r="AW173" s="107"/>
      <c r="AX173" s="107"/>
      <c r="AY173" s="107"/>
      <c r="AZ173" s="107"/>
      <c r="BA173" s="107"/>
      <c r="BB173" s="192">
        <f>SUM(AR173:BA173)</f>
        <v>0</v>
      </c>
      <c r="BC173" s="217"/>
      <c r="BD173" s="201">
        <f t="shared" si="35"/>
        <v>0</v>
      </c>
      <c r="BE173" s="234"/>
      <c r="BF173" s="417"/>
    </row>
    <row r="174" spans="1:58" s="1" customFormat="1" x14ac:dyDescent="0.2">
      <c r="A174" s="124"/>
      <c r="B174" s="129"/>
      <c r="C174" s="126"/>
      <c r="D174" s="126"/>
      <c r="E174" s="126"/>
      <c r="F174" s="112"/>
      <c r="G174" s="113"/>
      <c r="H174" s="113"/>
      <c r="I174" s="113"/>
      <c r="J174" s="113"/>
      <c r="K174" s="113"/>
      <c r="L174" s="113"/>
      <c r="M174" s="113"/>
      <c r="N174" s="113"/>
      <c r="O174" s="114"/>
      <c r="P174" s="113"/>
      <c r="Q174" s="192">
        <f>SUM(F174:P174)</f>
        <v>0</v>
      </c>
      <c r="R174" s="113"/>
      <c r="S174" s="113"/>
      <c r="T174" s="113"/>
      <c r="U174" s="113"/>
      <c r="V174" s="113"/>
      <c r="W174" s="113"/>
      <c r="X174" s="114"/>
      <c r="Y174" s="113"/>
      <c r="Z174" s="113"/>
      <c r="AA174" s="113"/>
      <c r="AB174" s="113"/>
      <c r="AC174" s="192">
        <f>SUM(R174:AB174)</f>
        <v>0</v>
      </c>
      <c r="AD174" s="113"/>
      <c r="AE174" s="114"/>
      <c r="AF174" s="113"/>
      <c r="AG174" s="113"/>
      <c r="AH174" s="113"/>
      <c r="AI174" s="113"/>
      <c r="AJ174" s="113"/>
      <c r="AK174" s="113"/>
      <c r="AL174" s="113"/>
      <c r="AM174" s="113"/>
      <c r="AN174" s="113"/>
      <c r="AO174" s="113"/>
      <c r="AP174" s="114"/>
      <c r="AQ174" s="192">
        <f>SUM(AD174:AP174)</f>
        <v>0</v>
      </c>
      <c r="AR174" s="113"/>
      <c r="AS174" s="113"/>
      <c r="AT174" s="113"/>
      <c r="AU174" s="113"/>
      <c r="AV174" s="113"/>
      <c r="AW174" s="113"/>
      <c r="AX174" s="113"/>
      <c r="AY174" s="113"/>
      <c r="AZ174" s="113"/>
      <c r="BA174" s="113"/>
      <c r="BB174" s="192">
        <f>SUM(AR174:BA174)</f>
        <v>0</v>
      </c>
      <c r="BC174" s="219"/>
      <c r="BD174" s="201">
        <f t="shared" si="35"/>
        <v>0</v>
      </c>
      <c r="BE174" s="234"/>
      <c r="BF174" s="417"/>
    </row>
    <row r="175" spans="1:58" s="1" customFormat="1" x14ac:dyDescent="0.2">
      <c r="A175" s="124"/>
      <c r="B175" s="129"/>
      <c r="C175" s="126"/>
      <c r="D175" s="126"/>
      <c r="E175" s="126"/>
      <c r="F175" s="112"/>
      <c r="G175" s="113"/>
      <c r="H175" s="113"/>
      <c r="I175" s="113"/>
      <c r="J175" s="113"/>
      <c r="K175" s="113"/>
      <c r="L175" s="113"/>
      <c r="M175" s="113"/>
      <c r="N175" s="113"/>
      <c r="O175" s="114"/>
      <c r="P175" s="113"/>
      <c r="Q175" s="192">
        <f>SUM(F175:P175)</f>
        <v>0</v>
      </c>
      <c r="R175" s="113"/>
      <c r="S175" s="113"/>
      <c r="T175" s="113"/>
      <c r="U175" s="113"/>
      <c r="V175" s="113"/>
      <c r="W175" s="113"/>
      <c r="X175" s="114"/>
      <c r="Y175" s="113"/>
      <c r="Z175" s="113"/>
      <c r="AA175" s="113"/>
      <c r="AB175" s="113"/>
      <c r="AC175" s="192">
        <f>SUM(R175:AB175)</f>
        <v>0</v>
      </c>
      <c r="AD175" s="113"/>
      <c r="AE175" s="114"/>
      <c r="AF175" s="113"/>
      <c r="AG175" s="113"/>
      <c r="AH175" s="113"/>
      <c r="AI175" s="113"/>
      <c r="AJ175" s="113"/>
      <c r="AK175" s="113"/>
      <c r="AL175" s="113"/>
      <c r="AM175" s="113"/>
      <c r="AN175" s="113"/>
      <c r="AO175" s="113"/>
      <c r="AP175" s="114"/>
      <c r="AQ175" s="192">
        <f>SUM(AD175:AP175)</f>
        <v>0</v>
      </c>
      <c r="AR175" s="113"/>
      <c r="AS175" s="113"/>
      <c r="AT175" s="113"/>
      <c r="AU175" s="113"/>
      <c r="AV175" s="113"/>
      <c r="AW175" s="113"/>
      <c r="AX175" s="113"/>
      <c r="AY175" s="113"/>
      <c r="AZ175" s="113"/>
      <c r="BA175" s="113"/>
      <c r="BB175" s="192">
        <f>SUM(AR175:BA175)</f>
        <v>0</v>
      </c>
      <c r="BC175" s="219"/>
      <c r="BD175" s="201">
        <f t="shared" si="35"/>
        <v>0</v>
      </c>
      <c r="BE175" s="234"/>
      <c r="BF175" s="417"/>
    </row>
    <row r="176" spans="1:58" s="1" customFormat="1" x14ac:dyDescent="0.2">
      <c r="A176" s="124"/>
      <c r="B176" s="129"/>
      <c r="C176" s="126"/>
      <c r="D176" s="126"/>
      <c r="E176" s="126"/>
      <c r="F176" s="112"/>
      <c r="G176" s="113"/>
      <c r="H176" s="113"/>
      <c r="I176" s="113"/>
      <c r="J176" s="113"/>
      <c r="K176" s="113"/>
      <c r="L176" s="113"/>
      <c r="M176" s="113"/>
      <c r="N176" s="113"/>
      <c r="O176" s="114"/>
      <c r="P176" s="113"/>
      <c r="Q176" s="192">
        <f>SUM(F176:P176)</f>
        <v>0</v>
      </c>
      <c r="R176" s="113"/>
      <c r="S176" s="113"/>
      <c r="T176" s="113"/>
      <c r="U176" s="113"/>
      <c r="V176" s="113"/>
      <c r="W176" s="113"/>
      <c r="X176" s="114"/>
      <c r="Y176" s="113"/>
      <c r="Z176" s="113"/>
      <c r="AA176" s="113"/>
      <c r="AB176" s="113"/>
      <c r="AC176" s="192">
        <f>SUM(R176:AB176)</f>
        <v>0</v>
      </c>
      <c r="AD176" s="113"/>
      <c r="AE176" s="114"/>
      <c r="AF176" s="113"/>
      <c r="AG176" s="113"/>
      <c r="AH176" s="113"/>
      <c r="AI176" s="113"/>
      <c r="AJ176" s="113"/>
      <c r="AK176" s="113"/>
      <c r="AL176" s="113"/>
      <c r="AM176" s="113"/>
      <c r="AN176" s="113"/>
      <c r="AO176" s="113"/>
      <c r="AP176" s="114"/>
      <c r="AQ176" s="192">
        <f>SUM(AD176:AP176)</f>
        <v>0</v>
      </c>
      <c r="AR176" s="113"/>
      <c r="AS176" s="113"/>
      <c r="AT176" s="113"/>
      <c r="AU176" s="113"/>
      <c r="AV176" s="113"/>
      <c r="AW176" s="113"/>
      <c r="AX176" s="113"/>
      <c r="AY176" s="113"/>
      <c r="AZ176" s="113"/>
      <c r="BA176" s="113"/>
      <c r="BB176" s="192">
        <f>SUM(AR176:BA176)</f>
        <v>0</v>
      </c>
      <c r="BC176" s="219"/>
      <c r="BD176" s="201">
        <f t="shared" si="35"/>
        <v>0</v>
      </c>
      <c r="BE176" s="234"/>
      <c r="BF176" s="417"/>
    </row>
    <row r="177" spans="1:58" s="1" customFormat="1" ht="15.75" thickBot="1" x14ac:dyDescent="0.3">
      <c r="A177" s="436" t="s">
        <v>1</v>
      </c>
      <c r="B177" s="154"/>
      <c r="C177" s="155"/>
      <c r="D177" s="155"/>
      <c r="E177" s="155"/>
      <c r="F177" s="109"/>
      <c r="G177" s="110"/>
      <c r="H177" s="110"/>
      <c r="I177" s="110"/>
      <c r="J177" s="110"/>
      <c r="K177" s="110"/>
      <c r="L177" s="110"/>
      <c r="M177" s="110"/>
      <c r="N177" s="110"/>
      <c r="O177" s="111"/>
      <c r="P177" s="110"/>
      <c r="Q177" s="193">
        <f>SUBTOTAL(9,Q172:Q176)</f>
        <v>41</v>
      </c>
      <c r="R177" s="110"/>
      <c r="S177" s="110"/>
      <c r="T177" s="110"/>
      <c r="U177" s="110"/>
      <c r="V177" s="110"/>
      <c r="W177" s="110"/>
      <c r="X177" s="111"/>
      <c r="Y177" s="110"/>
      <c r="Z177" s="110"/>
      <c r="AA177" s="110"/>
      <c r="AB177" s="110"/>
      <c r="AC177" s="193">
        <f>SUBTOTAL(9,AC172:AC176)</f>
        <v>0</v>
      </c>
      <c r="AD177" s="110"/>
      <c r="AE177" s="111"/>
      <c r="AF177" s="110"/>
      <c r="AG177" s="110"/>
      <c r="AH177" s="110"/>
      <c r="AI177" s="110"/>
      <c r="AJ177" s="110"/>
      <c r="AK177" s="110"/>
      <c r="AL177" s="110"/>
      <c r="AM177" s="110"/>
      <c r="AN177" s="110"/>
      <c r="AO177" s="110"/>
      <c r="AP177" s="111"/>
      <c r="AQ177" s="193">
        <f>SUBTOTAL(9,AQ172:AQ176)</f>
        <v>0</v>
      </c>
      <c r="AR177" s="110"/>
      <c r="AS177" s="110"/>
      <c r="AT177" s="110"/>
      <c r="AU177" s="110"/>
      <c r="AV177" s="110"/>
      <c r="AW177" s="110"/>
      <c r="AX177" s="110"/>
      <c r="AY177" s="110"/>
      <c r="AZ177" s="110"/>
      <c r="BA177" s="110"/>
      <c r="BB177" s="193">
        <f>SUBTOTAL(9,BB172:BB176)</f>
        <v>0</v>
      </c>
      <c r="BC177" s="220"/>
      <c r="BD177" s="202">
        <f>SUBTOTAL(9,BD172:BD176)</f>
        <v>41</v>
      </c>
      <c r="BE177" s="236">
        <f>'totaal BOL niv 4 4 jr'!G44</f>
        <v>0</v>
      </c>
      <c r="BF177" s="417"/>
    </row>
    <row r="178" spans="1:58" s="1" customFormat="1" ht="15" thickTop="1" x14ac:dyDescent="0.2">
      <c r="A178" s="437" t="str">
        <f>'totaal BOL niv 4 4 jr'!B45</f>
        <v>3e Opname + Radiologie</v>
      </c>
      <c r="B178" s="153"/>
      <c r="C178" s="390"/>
      <c r="D178" s="390"/>
      <c r="E178" s="390"/>
      <c r="F178" s="391"/>
      <c r="G178" s="392"/>
      <c r="H178" s="392"/>
      <c r="I178" s="392"/>
      <c r="J178" s="392"/>
      <c r="K178" s="392"/>
      <c r="L178" s="392"/>
      <c r="M178" s="392"/>
      <c r="N178" s="392"/>
      <c r="O178" s="392"/>
      <c r="P178" s="392"/>
      <c r="Q178" s="414"/>
      <c r="R178" s="392"/>
      <c r="S178" s="392"/>
      <c r="T178" s="392"/>
      <c r="U178" s="392"/>
      <c r="V178" s="392"/>
      <c r="W178" s="392"/>
      <c r="X178" s="392"/>
      <c r="Y178" s="392"/>
      <c r="Z178" s="392"/>
      <c r="AA178" s="392"/>
      <c r="AB178" s="392"/>
      <c r="AC178" s="414"/>
      <c r="AD178" s="392"/>
      <c r="AE178" s="392"/>
      <c r="AF178" s="392"/>
      <c r="AG178" s="392"/>
      <c r="AH178" s="392"/>
      <c r="AI178" s="392"/>
      <c r="AJ178" s="392"/>
      <c r="AK178" s="392"/>
      <c r="AL178" s="392"/>
      <c r="AM178" s="392"/>
      <c r="AN178" s="392"/>
      <c r="AO178" s="392"/>
      <c r="AP178" s="392"/>
      <c r="AQ178" s="414"/>
      <c r="AR178" s="392"/>
      <c r="AS178" s="392"/>
      <c r="AT178" s="392"/>
      <c r="AU178" s="392"/>
      <c r="AV178" s="392"/>
      <c r="AW178" s="392"/>
      <c r="AX178" s="392"/>
      <c r="AY178" s="392"/>
      <c r="AZ178" s="392"/>
      <c r="BA178" s="392"/>
      <c r="BB178" s="414"/>
      <c r="BC178" s="395"/>
      <c r="BD178" s="394" t="s">
        <v>8</v>
      </c>
      <c r="BE178" s="234"/>
      <c r="BF178" s="418"/>
    </row>
    <row r="179" spans="1:58" s="1" customFormat="1" x14ac:dyDescent="0.2">
      <c r="A179" s="124" t="s">
        <v>354</v>
      </c>
      <c r="B179" s="129"/>
      <c r="C179" s="126"/>
      <c r="D179" s="126"/>
      <c r="E179" s="126"/>
      <c r="F179" s="106">
        <v>30</v>
      </c>
      <c r="G179" s="107"/>
      <c r="H179" s="107"/>
      <c r="I179" s="107"/>
      <c r="J179" s="107"/>
      <c r="K179" s="107"/>
      <c r="L179" s="107"/>
      <c r="M179" s="107"/>
      <c r="N179" s="107"/>
      <c r="O179" s="108"/>
      <c r="P179" s="107"/>
      <c r="Q179" s="192">
        <f>SUM(F179:P179)</f>
        <v>30</v>
      </c>
      <c r="R179" s="107"/>
      <c r="S179" s="107"/>
      <c r="T179" s="107"/>
      <c r="U179" s="107"/>
      <c r="V179" s="107"/>
      <c r="W179" s="107"/>
      <c r="X179" s="108"/>
      <c r="Y179" s="107"/>
      <c r="Z179" s="107"/>
      <c r="AA179" s="107"/>
      <c r="AB179" s="107"/>
      <c r="AC179" s="192">
        <f>SUM(R179:AB179)</f>
        <v>0</v>
      </c>
      <c r="AD179" s="107"/>
      <c r="AE179" s="108"/>
      <c r="AF179" s="107"/>
      <c r="AG179" s="107"/>
      <c r="AH179" s="107"/>
      <c r="AI179" s="107"/>
      <c r="AJ179" s="107"/>
      <c r="AK179" s="107"/>
      <c r="AL179" s="107"/>
      <c r="AM179" s="107"/>
      <c r="AN179" s="107"/>
      <c r="AO179" s="107"/>
      <c r="AP179" s="108"/>
      <c r="AQ179" s="192">
        <f>SUM(AD179:AP179)</f>
        <v>0</v>
      </c>
      <c r="AR179" s="107"/>
      <c r="AS179" s="107"/>
      <c r="AT179" s="107"/>
      <c r="AU179" s="107"/>
      <c r="AV179" s="107"/>
      <c r="AW179" s="107"/>
      <c r="AX179" s="107"/>
      <c r="AY179" s="107"/>
      <c r="AZ179" s="107"/>
      <c r="BA179" s="107"/>
      <c r="BB179" s="192">
        <f>SUM(AR179:BA179)</f>
        <v>0</v>
      </c>
      <c r="BC179" s="217"/>
      <c r="BD179" s="201">
        <f t="shared" ref="BD179:BD183" si="36">SUM(Q179+AC179+AQ179+BB179)</f>
        <v>30</v>
      </c>
      <c r="BE179" s="234"/>
      <c r="BF179" s="417"/>
    </row>
    <row r="180" spans="1:58" s="1" customFormat="1" x14ac:dyDescent="0.2">
      <c r="A180" s="124" t="s">
        <v>355</v>
      </c>
      <c r="B180" s="129"/>
      <c r="C180" s="126"/>
      <c r="D180" s="126"/>
      <c r="E180" s="126"/>
      <c r="F180" s="106">
        <v>24</v>
      </c>
      <c r="G180" s="107"/>
      <c r="H180" s="107"/>
      <c r="I180" s="107"/>
      <c r="J180" s="107"/>
      <c r="K180" s="107"/>
      <c r="L180" s="107"/>
      <c r="M180" s="107"/>
      <c r="N180" s="107"/>
      <c r="O180" s="108"/>
      <c r="P180" s="107"/>
      <c r="Q180" s="192">
        <f>SUM(F180:P180)</f>
        <v>24</v>
      </c>
      <c r="R180" s="107"/>
      <c r="S180" s="107"/>
      <c r="T180" s="107"/>
      <c r="U180" s="107"/>
      <c r="V180" s="107"/>
      <c r="W180" s="107"/>
      <c r="X180" s="108"/>
      <c r="Y180" s="107"/>
      <c r="Z180" s="107"/>
      <c r="AA180" s="107"/>
      <c r="AB180" s="107"/>
      <c r="AC180" s="192">
        <f>SUM(R180:AB180)</f>
        <v>0</v>
      </c>
      <c r="AD180" s="107"/>
      <c r="AE180" s="108"/>
      <c r="AF180" s="107"/>
      <c r="AG180" s="107"/>
      <c r="AH180" s="107"/>
      <c r="AI180" s="107"/>
      <c r="AJ180" s="107"/>
      <c r="AK180" s="107"/>
      <c r="AL180" s="107"/>
      <c r="AM180" s="107"/>
      <c r="AN180" s="107"/>
      <c r="AO180" s="107"/>
      <c r="AP180" s="108"/>
      <c r="AQ180" s="192">
        <f>SUM(AD180:AP180)</f>
        <v>0</v>
      </c>
      <c r="AR180" s="107"/>
      <c r="AS180" s="107"/>
      <c r="AT180" s="107"/>
      <c r="AU180" s="107"/>
      <c r="AV180" s="107"/>
      <c r="AW180" s="107"/>
      <c r="AX180" s="107"/>
      <c r="AY180" s="107"/>
      <c r="AZ180" s="107"/>
      <c r="BA180" s="107"/>
      <c r="BB180" s="192">
        <f>SUM(AR180:BA180)</f>
        <v>0</v>
      </c>
      <c r="BC180" s="217"/>
      <c r="BD180" s="201">
        <f t="shared" si="36"/>
        <v>24</v>
      </c>
      <c r="BE180" s="234"/>
      <c r="BF180" s="417"/>
    </row>
    <row r="181" spans="1:58" s="1" customFormat="1" x14ac:dyDescent="0.2">
      <c r="A181" s="124"/>
      <c r="B181" s="129"/>
      <c r="C181" s="126"/>
      <c r="D181" s="126"/>
      <c r="E181" s="126"/>
      <c r="F181" s="112"/>
      <c r="G181" s="113"/>
      <c r="H181" s="113"/>
      <c r="I181" s="113"/>
      <c r="J181" s="113"/>
      <c r="K181" s="113"/>
      <c r="L181" s="113"/>
      <c r="M181" s="113"/>
      <c r="N181" s="113"/>
      <c r="O181" s="114"/>
      <c r="P181" s="113"/>
      <c r="Q181" s="192">
        <f>SUM(F181:P181)</f>
        <v>0</v>
      </c>
      <c r="R181" s="113"/>
      <c r="S181" s="113"/>
      <c r="T181" s="113"/>
      <c r="U181" s="113"/>
      <c r="V181" s="113"/>
      <c r="W181" s="113"/>
      <c r="X181" s="114"/>
      <c r="Y181" s="113"/>
      <c r="Z181" s="113"/>
      <c r="AA181" s="113"/>
      <c r="AB181" s="113"/>
      <c r="AC181" s="192">
        <f>SUM(R181:AB181)</f>
        <v>0</v>
      </c>
      <c r="AD181" s="113"/>
      <c r="AE181" s="114"/>
      <c r="AF181" s="113"/>
      <c r="AG181" s="113"/>
      <c r="AH181" s="113"/>
      <c r="AI181" s="113"/>
      <c r="AJ181" s="113"/>
      <c r="AK181" s="113"/>
      <c r="AL181" s="113"/>
      <c r="AM181" s="113"/>
      <c r="AN181" s="113"/>
      <c r="AO181" s="113"/>
      <c r="AP181" s="114"/>
      <c r="AQ181" s="192">
        <f>SUM(AD181:AP181)</f>
        <v>0</v>
      </c>
      <c r="AR181" s="113"/>
      <c r="AS181" s="113"/>
      <c r="AT181" s="113"/>
      <c r="AU181" s="113"/>
      <c r="AV181" s="113"/>
      <c r="AW181" s="113"/>
      <c r="AX181" s="113"/>
      <c r="AY181" s="113"/>
      <c r="AZ181" s="113"/>
      <c r="BA181" s="113"/>
      <c r="BB181" s="192">
        <f>SUM(AR181:BA181)</f>
        <v>0</v>
      </c>
      <c r="BC181" s="219"/>
      <c r="BD181" s="201">
        <f t="shared" si="36"/>
        <v>0</v>
      </c>
      <c r="BE181" s="234"/>
      <c r="BF181" s="417"/>
    </row>
    <row r="182" spans="1:58" s="1" customFormat="1" x14ac:dyDescent="0.2">
      <c r="A182" s="124"/>
      <c r="B182" s="129"/>
      <c r="C182" s="126"/>
      <c r="D182" s="126"/>
      <c r="E182" s="126"/>
      <c r="F182" s="112"/>
      <c r="G182" s="113"/>
      <c r="H182" s="113"/>
      <c r="I182" s="113"/>
      <c r="J182" s="113"/>
      <c r="K182" s="113"/>
      <c r="L182" s="113"/>
      <c r="M182" s="113"/>
      <c r="N182" s="113"/>
      <c r="O182" s="114"/>
      <c r="P182" s="113"/>
      <c r="Q182" s="192">
        <f>SUM(F182:P182)</f>
        <v>0</v>
      </c>
      <c r="R182" s="113"/>
      <c r="S182" s="113"/>
      <c r="T182" s="113"/>
      <c r="U182" s="113"/>
      <c r="V182" s="113"/>
      <c r="W182" s="113"/>
      <c r="X182" s="114"/>
      <c r="Y182" s="113"/>
      <c r="Z182" s="113"/>
      <c r="AA182" s="113"/>
      <c r="AB182" s="113"/>
      <c r="AC182" s="192">
        <f>SUM(R182:AB182)</f>
        <v>0</v>
      </c>
      <c r="AD182" s="113"/>
      <c r="AE182" s="114"/>
      <c r="AF182" s="113"/>
      <c r="AG182" s="113"/>
      <c r="AH182" s="113"/>
      <c r="AI182" s="113"/>
      <c r="AJ182" s="113"/>
      <c r="AK182" s="113"/>
      <c r="AL182" s="113"/>
      <c r="AM182" s="113"/>
      <c r="AN182" s="113"/>
      <c r="AO182" s="113"/>
      <c r="AP182" s="114"/>
      <c r="AQ182" s="192">
        <f>SUM(AD182:AP182)</f>
        <v>0</v>
      </c>
      <c r="AR182" s="113"/>
      <c r="AS182" s="113"/>
      <c r="AT182" s="113"/>
      <c r="AU182" s="113"/>
      <c r="AV182" s="113"/>
      <c r="AW182" s="113"/>
      <c r="AX182" s="113"/>
      <c r="AY182" s="113"/>
      <c r="AZ182" s="113"/>
      <c r="BA182" s="113"/>
      <c r="BB182" s="192">
        <f>SUM(AR182:BA182)</f>
        <v>0</v>
      </c>
      <c r="BC182" s="219"/>
      <c r="BD182" s="201">
        <f t="shared" si="36"/>
        <v>0</v>
      </c>
      <c r="BE182" s="234"/>
      <c r="BF182" s="417"/>
    </row>
    <row r="183" spans="1:58" s="1" customFormat="1" x14ac:dyDescent="0.2">
      <c r="A183" s="124"/>
      <c r="B183" s="129"/>
      <c r="C183" s="126"/>
      <c r="D183" s="126"/>
      <c r="E183" s="126"/>
      <c r="F183" s="112"/>
      <c r="G183" s="113"/>
      <c r="H183" s="113"/>
      <c r="I183" s="113"/>
      <c r="J183" s="113"/>
      <c r="K183" s="113"/>
      <c r="L183" s="113"/>
      <c r="M183" s="113"/>
      <c r="N183" s="113"/>
      <c r="O183" s="114"/>
      <c r="P183" s="113"/>
      <c r="Q183" s="192">
        <f>SUM(F183:P183)</f>
        <v>0</v>
      </c>
      <c r="R183" s="113"/>
      <c r="S183" s="113"/>
      <c r="T183" s="113"/>
      <c r="U183" s="113"/>
      <c r="V183" s="113"/>
      <c r="W183" s="113"/>
      <c r="X183" s="114"/>
      <c r="Y183" s="113"/>
      <c r="Z183" s="113"/>
      <c r="AA183" s="113"/>
      <c r="AB183" s="113"/>
      <c r="AC183" s="192">
        <f>SUM(R183:AB183)</f>
        <v>0</v>
      </c>
      <c r="AD183" s="113"/>
      <c r="AE183" s="114"/>
      <c r="AF183" s="113"/>
      <c r="AG183" s="113"/>
      <c r="AH183" s="113"/>
      <c r="AI183" s="113"/>
      <c r="AJ183" s="113"/>
      <c r="AK183" s="113"/>
      <c r="AL183" s="113"/>
      <c r="AM183" s="113"/>
      <c r="AN183" s="113"/>
      <c r="AO183" s="113"/>
      <c r="AP183" s="114"/>
      <c r="AQ183" s="192">
        <f>SUM(AD183:AP183)</f>
        <v>0</v>
      </c>
      <c r="AR183" s="113"/>
      <c r="AS183" s="113"/>
      <c r="AT183" s="113"/>
      <c r="AU183" s="113"/>
      <c r="AV183" s="113"/>
      <c r="AW183" s="113"/>
      <c r="AX183" s="113"/>
      <c r="AY183" s="113"/>
      <c r="AZ183" s="113"/>
      <c r="BA183" s="113"/>
      <c r="BB183" s="192">
        <f>SUM(AR183:BA183)</f>
        <v>0</v>
      </c>
      <c r="BC183" s="219"/>
      <c r="BD183" s="201">
        <f t="shared" si="36"/>
        <v>0</v>
      </c>
      <c r="BE183" s="234"/>
      <c r="BF183" s="417"/>
    </row>
    <row r="184" spans="1:58" s="1" customFormat="1" ht="15.75" thickBot="1" x14ac:dyDescent="0.3">
      <c r="A184" s="436" t="s">
        <v>1</v>
      </c>
      <c r="B184" s="154"/>
      <c r="C184" s="155"/>
      <c r="D184" s="155"/>
      <c r="E184" s="155"/>
      <c r="F184" s="109"/>
      <c r="G184" s="110"/>
      <c r="H184" s="110"/>
      <c r="I184" s="110"/>
      <c r="J184" s="110"/>
      <c r="K184" s="110"/>
      <c r="L184" s="110"/>
      <c r="M184" s="110"/>
      <c r="N184" s="110"/>
      <c r="O184" s="111"/>
      <c r="P184" s="110"/>
      <c r="Q184" s="193">
        <f>SUBTOTAL(9,Q179:Q183)</f>
        <v>54</v>
      </c>
      <c r="R184" s="110"/>
      <c r="S184" s="110"/>
      <c r="T184" s="110"/>
      <c r="U184" s="110"/>
      <c r="V184" s="110"/>
      <c r="W184" s="110"/>
      <c r="X184" s="111"/>
      <c r="Y184" s="110"/>
      <c r="Z184" s="110"/>
      <c r="AA184" s="110"/>
      <c r="AB184" s="110"/>
      <c r="AC184" s="193">
        <f>SUBTOTAL(9,AC179:AC183)</f>
        <v>0</v>
      </c>
      <c r="AD184" s="110"/>
      <c r="AE184" s="111"/>
      <c r="AF184" s="110"/>
      <c r="AG184" s="110"/>
      <c r="AH184" s="110"/>
      <c r="AI184" s="110"/>
      <c r="AJ184" s="110"/>
      <c r="AK184" s="110"/>
      <c r="AL184" s="110"/>
      <c r="AM184" s="110"/>
      <c r="AN184" s="110"/>
      <c r="AO184" s="110"/>
      <c r="AP184" s="111"/>
      <c r="AQ184" s="193">
        <f>SUBTOTAL(9,AQ179:AQ183)</f>
        <v>0</v>
      </c>
      <c r="AR184" s="110"/>
      <c r="AS184" s="110"/>
      <c r="AT184" s="110"/>
      <c r="AU184" s="110"/>
      <c r="AV184" s="110"/>
      <c r="AW184" s="110"/>
      <c r="AX184" s="110"/>
      <c r="AY184" s="110"/>
      <c r="AZ184" s="110"/>
      <c r="BA184" s="110"/>
      <c r="BB184" s="193">
        <f>SUBTOTAL(9,BB179:BB183)</f>
        <v>0</v>
      </c>
      <c r="BC184" s="220"/>
      <c r="BD184" s="202">
        <f>SUBTOTAL(9,BD179:BD183)</f>
        <v>54</v>
      </c>
      <c r="BE184" s="236">
        <f>'totaal BOL niv 4 4 jr'!G45</f>
        <v>0</v>
      </c>
      <c r="BF184" s="417"/>
    </row>
    <row r="185" spans="1:58" s="1" customFormat="1" ht="15" thickTop="1" x14ac:dyDescent="0.2">
      <c r="A185" s="437" t="str">
        <f>'totaal BOL niv 4 4 jr'!B46</f>
        <v>3f Medisch rekenen</v>
      </c>
      <c r="B185" s="153"/>
      <c r="C185" s="390"/>
      <c r="D185" s="390"/>
      <c r="E185" s="390"/>
      <c r="F185" s="391"/>
      <c r="G185" s="392"/>
      <c r="H185" s="392"/>
      <c r="I185" s="392"/>
      <c r="J185" s="392"/>
      <c r="K185" s="392"/>
      <c r="L185" s="392"/>
      <c r="M185" s="392"/>
      <c r="N185" s="392"/>
      <c r="O185" s="392"/>
      <c r="P185" s="392"/>
      <c r="Q185" s="414"/>
      <c r="R185" s="392"/>
      <c r="S185" s="392"/>
      <c r="T185" s="392"/>
      <c r="U185" s="392"/>
      <c r="V185" s="392"/>
      <c r="W185" s="392"/>
      <c r="X185" s="392"/>
      <c r="Y185" s="392"/>
      <c r="Z185" s="392"/>
      <c r="AA185" s="392"/>
      <c r="AB185" s="392"/>
      <c r="AC185" s="414"/>
      <c r="AD185" s="392"/>
      <c r="AE185" s="392"/>
      <c r="AF185" s="392"/>
      <c r="AG185" s="392"/>
      <c r="AH185" s="392"/>
      <c r="AI185" s="392"/>
      <c r="AJ185" s="392"/>
      <c r="AK185" s="392"/>
      <c r="AL185" s="392"/>
      <c r="AM185" s="392"/>
      <c r="AN185" s="392"/>
      <c r="AO185" s="392"/>
      <c r="AP185" s="392"/>
      <c r="AQ185" s="414"/>
      <c r="AR185" s="392"/>
      <c r="AS185" s="392"/>
      <c r="AT185" s="392"/>
      <c r="AU185" s="392"/>
      <c r="AV185" s="392"/>
      <c r="AW185" s="392"/>
      <c r="AX185" s="392"/>
      <c r="AY185" s="392"/>
      <c r="AZ185" s="392"/>
      <c r="BA185" s="392"/>
      <c r="BB185" s="414"/>
      <c r="BC185" s="395"/>
      <c r="BD185" s="394" t="s">
        <v>8</v>
      </c>
      <c r="BE185" s="234"/>
      <c r="BF185" s="418"/>
    </row>
    <row r="186" spans="1:58" s="1" customFormat="1" x14ac:dyDescent="0.2">
      <c r="A186" s="124"/>
      <c r="B186" s="129"/>
      <c r="C186" s="126"/>
      <c r="D186" s="126"/>
      <c r="E186" s="126"/>
      <c r="F186" s="106">
        <v>22</v>
      </c>
      <c r="G186" s="107"/>
      <c r="H186" s="107"/>
      <c r="I186" s="107"/>
      <c r="J186" s="107"/>
      <c r="K186" s="107"/>
      <c r="L186" s="107"/>
      <c r="M186" s="107"/>
      <c r="N186" s="107"/>
      <c r="O186" s="108"/>
      <c r="P186" s="107"/>
      <c r="Q186" s="192">
        <f>SUM(F186:P186)</f>
        <v>22</v>
      </c>
      <c r="R186" s="107"/>
      <c r="S186" s="107"/>
      <c r="T186" s="107"/>
      <c r="U186" s="107"/>
      <c r="V186" s="107"/>
      <c r="W186" s="107"/>
      <c r="X186" s="108"/>
      <c r="Y186" s="107"/>
      <c r="Z186" s="107"/>
      <c r="AA186" s="107"/>
      <c r="AB186" s="107"/>
      <c r="AC186" s="192">
        <f>SUM(R186:AB186)</f>
        <v>0</v>
      </c>
      <c r="AD186" s="107"/>
      <c r="AE186" s="108"/>
      <c r="AF186" s="107"/>
      <c r="AG186" s="107"/>
      <c r="AH186" s="107"/>
      <c r="AI186" s="107"/>
      <c r="AJ186" s="107"/>
      <c r="AK186" s="107"/>
      <c r="AL186" s="107"/>
      <c r="AM186" s="107"/>
      <c r="AN186" s="107"/>
      <c r="AO186" s="107"/>
      <c r="AP186" s="108"/>
      <c r="AQ186" s="192">
        <f>SUM(AD186:AP186)</f>
        <v>0</v>
      </c>
      <c r="AR186" s="107"/>
      <c r="AS186" s="107"/>
      <c r="AT186" s="107"/>
      <c r="AU186" s="107"/>
      <c r="AV186" s="107"/>
      <c r="AW186" s="107"/>
      <c r="AX186" s="107"/>
      <c r="AY186" s="107"/>
      <c r="AZ186" s="107"/>
      <c r="BA186" s="107"/>
      <c r="BB186" s="192">
        <f>SUM(AR186:BA186)</f>
        <v>0</v>
      </c>
      <c r="BC186" s="217"/>
      <c r="BD186" s="201">
        <f t="shared" ref="BD186:BD190" si="37">SUM(Q186+AC186+AQ186+BB186)</f>
        <v>22</v>
      </c>
      <c r="BE186" s="234"/>
      <c r="BF186" s="417"/>
    </row>
    <row r="187" spans="1:58" s="1" customFormat="1" x14ac:dyDescent="0.2">
      <c r="A187" s="124"/>
      <c r="B187" s="129"/>
      <c r="C187" s="126"/>
      <c r="D187" s="126"/>
      <c r="E187" s="126"/>
      <c r="F187" s="106"/>
      <c r="G187" s="107"/>
      <c r="H187" s="107"/>
      <c r="I187" s="107"/>
      <c r="J187" s="107"/>
      <c r="K187" s="107"/>
      <c r="L187" s="107"/>
      <c r="M187" s="107"/>
      <c r="N187" s="107"/>
      <c r="O187" s="108"/>
      <c r="P187" s="107"/>
      <c r="Q187" s="192">
        <f>SUM(F187:P187)</f>
        <v>0</v>
      </c>
      <c r="R187" s="107"/>
      <c r="S187" s="107"/>
      <c r="T187" s="107"/>
      <c r="U187" s="107"/>
      <c r="V187" s="107"/>
      <c r="W187" s="107"/>
      <c r="X187" s="108"/>
      <c r="Y187" s="107"/>
      <c r="Z187" s="107"/>
      <c r="AA187" s="107"/>
      <c r="AB187" s="107"/>
      <c r="AC187" s="192">
        <f>SUM(R187:AB187)</f>
        <v>0</v>
      </c>
      <c r="AD187" s="107"/>
      <c r="AE187" s="108"/>
      <c r="AF187" s="107"/>
      <c r="AG187" s="107"/>
      <c r="AH187" s="107"/>
      <c r="AI187" s="107"/>
      <c r="AJ187" s="107"/>
      <c r="AK187" s="107"/>
      <c r="AL187" s="107"/>
      <c r="AM187" s="107"/>
      <c r="AN187" s="107"/>
      <c r="AO187" s="107"/>
      <c r="AP187" s="108"/>
      <c r="AQ187" s="192">
        <f>SUM(AD187:AP187)</f>
        <v>0</v>
      </c>
      <c r="AR187" s="107"/>
      <c r="AS187" s="107"/>
      <c r="AT187" s="107"/>
      <c r="AU187" s="107"/>
      <c r="AV187" s="107"/>
      <c r="AW187" s="107"/>
      <c r="AX187" s="107"/>
      <c r="AY187" s="107"/>
      <c r="AZ187" s="107"/>
      <c r="BA187" s="107"/>
      <c r="BB187" s="192">
        <f>SUM(AR187:BA187)</f>
        <v>0</v>
      </c>
      <c r="BC187" s="217"/>
      <c r="BD187" s="201">
        <f t="shared" si="37"/>
        <v>0</v>
      </c>
      <c r="BE187" s="234"/>
      <c r="BF187" s="417"/>
    </row>
    <row r="188" spans="1:58" s="1" customFormat="1" x14ac:dyDescent="0.2">
      <c r="A188" s="124"/>
      <c r="B188" s="129"/>
      <c r="C188" s="126"/>
      <c r="D188" s="126"/>
      <c r="E188" s="126"/>
      <c r="F188" s="112"/>
      <c r="G188" s="113"/>
      <c r="H188" s="113"/>
      <c r="I188" s="113"/>
      <c r="J188" s="113"/>
      <c r="K188" s="113"/>
      <c r="L188" s="113"/>
      <c r="M188" s="113"/>
      <c r="N188" s="113"/>
      <c r="O188" s="114"/>
      <c r="P188" s="113"/>
      <c r="Q188" s="192">
        <f>SUM(F188:P188)</f>
        <v>0</v>
      </c>
      <c r="R188" s="113"/>
      <c r="S188" s="113"/>
      <c r="T188" s="113"/>
      <c r="U188" s="113"/>
      <c r="V188" s="113"/>
      <c r="W188" s="113"/>
      <c r="X188" s="114"/>
      <c r="Y188" s="113"/>
      <c r="Z188" s="113"/>
      <c r="AA188" s="113"/>
      <c r="AB188" s="113"/>
      <c r="AC188" s="192">
        <f>SUM(R188:AB188)</f>
        <v>0</v>
      </c>
      <c r="AD188" s="113"/>
      <c r="AE188" s="114"/>
      <c r="AF188" s="113"/>
      <c r="AG188" s="113"/>
      <c r="AH188" s="113"/>
      <c r="AI188" s="113"/>
      <c r="AJ188" s="113"/>
      <c r="AK188" s="113"/>
      <c r="AL188" s="113"/>
      <c r="AM188" s="113"/>
      <c r="AN188" s="113"/>
      <c r="AO188" s="113"/>
      <c r="AP188" s="114"/>
      <c r="AQ188" s="192">
        <f>SUM(AD188:AP188)</f>
        <v>0</v>
      </c>
      <c r="AR188" s="113"/>
      <c r="AS188" s="113"/>
      <c r="AT188" s="113"/>
      <c r="AU188" s="113"/>
      <c r="AV188" s="113"/>
      <c r="AW188" s="113"/>
      <c r="AX188" s="113"/>
      <c r="AY188" s="113"/>
      <c r="AZ188" s="113"/>
      <c r="BA188" s="113"/>
      <c r="BB188" s="192">
        <f>SUM(AR188:BA188)</f>
        <v>0</v>
      </c>
      <c r="BC188" s="219"/>
      <c r="BD188" s="201">
        <f t="shared" si="37"/>
        <v>0</v>
      </c>
      <c r="BE188" s="234"/>
      <c r="BF188" s="417"/>
    </row>
    <row r="189" spans="1:58" s="1" customFormat="1" x14ac:dyDescent="0.2">
      <c r="A189" s="124"/>
      <c r="B189" s="129"/>
      <c r="C189" s="126"/>
      <c r="D189" s="126"/>
      <c r="E189" s="126"/>
      <c r="F189" s="112"/>
      <c r="G189" s="113"/>
      <c r="H189" s="113"/>
      <c r="I189" s="113"/>
      <c r="J189" s="113"/>
      <c r="K189" s="113"/>
      <c r="L189" s="113"/>
      <c r="M189" s="113"/>
      <c r="N189" s="113"/>
      <c r="O189" s="114"/>
      <c r="P189" s="113"/>
      <c r="Q189" s="192">
        <f>SUM(F189:P189)</f>
        <v>0</v>
      </c>
      <c r="R189" s="113"/>
      <c r="S189" s="113"/>
      <c r="T189" s="113"/>
      <c r="U189" s="113"/>
      <c r="V189" s="113"/>
      <c r="W189" s="113"/>
      <c r="X189" s="114"/>
      <c r="Y189" s="113"/>
      <c r="Z189" s="113"/>
      <c r="AA189" s="113"/>
      <c r="AB189" s="113"/>
      <c r="AC189" s="192">
        <f>SUM(R189:AB189)</f>
        <v>0</v>
      </c>
      <c r="AD189" s="113"/>
      <c r="AE189" s="114"/>
      <c r="AF189" s="113"/>
      <c r="AG189" s="113"/>
      <c r="AH189" s="113"/>
      <c r="AI189" s="113"/>
      <c r="AJ189" s="113"/>
      <c r="AK189" s="113"/>
      <c r="AL189" s="113"/>
      <c r="AM189" s="113"/>
      <c r="AN189" s="113"/>
      <c r="AO189" s="113"/>
      <c r="AP189" s="114"/>
      <c r="AQ189" s="192">
        <f>SUM(AD189:AP189)</f>
        <v>0</v>
      </c>
      <c r="AR189" s="113"/>
      <c r="AS189" s="113"/>
      <c r="AT189" s="113"/>
      <c r="AU189" s="113"/>
      <c r="AV189" s="113"/>
      <c r="AW189" s="113"/>
      <c r="AX189" s="113"/>
      <c r="AY189" s="113"/>
      <c r="AZ189" s="113"/>
      <c r="BA189" s="113"/>
      <c r="BB189" s="192">
        <f>SUM(AR189:BA189)</f>
        <v>0</v>
      </c>
      <c r="BC189" s="219"/>
      <c r="BD189" s="201">
        <f t="shared" si="37"/>
        <v>0</v>
      </c>
      <c r="BE189" s="234"/>
      <c r="BF189" s="417"/>
    </row>
    <row r="190" spans="1:58" s="1" customFormat="1" x14ac:dyDescent="0.2">
      <c r="A190" s="124"/>
      <c r="B190" s="129"/>
      <c r="C190" s="126"/>
      <c r="D190" s="126"/>
      <c r="E190" s="126"/>
      <c r="F190" s="112"/>
      <c r="G190" s="113"/>
      <c r="H190" s="113"/>
      <c r="I190" s="113"/>
      <c r="J190" s="113"/>
      <c r="K190" s="113"/>
      <c r="L190" s="113"/>
      <c r="M190" s="113"/>
      <c r="N190" s="113"/>
      <c r="O190" s="114"/>
      <c r="P190" s="113"/>
      <c r="Q190" s="192">
        <f>SUM(F190:P190)</f>
        <v>0</v>
      </c>
      <c r="R190" s="113"/>
      <c r="S190" s="113"/>
      <c r="T190" s="113"/>
      <c r="U190" s="113"/>
      <c r="V190" s="113"/>
      <c r="W190" s="113"/>
      <c r="X190" s="114"/>
      <c r="Y190" s="113"/>
      <c r="Z190" s="113"/>
      <c r="AA190" s="113"/>
      <c r="AB190" s="113"/>
      <c r="AC190" s="192">
        <f>SUM(R190:AB190)</f>
        <v>0</v>
      </c>
      <c r="AD190" s="113"/>
      <c r="AE190" s="114"/>
      <c r="AF190" s="113"/>
      <c r="AG190" s="113"/>
      <c r="AH190" s="113"/>
      <c r="AI190" s="113"/>
      <c r="AJ190" s="113"/>
      <c r="AK190" s="113"/>
      <c r="AL190" s="113"/>
      <c r="AM190" s="113"/>
      <c r="AN190" s="113"/>
      <c r="AO190" s="113"/>
      <c r="AP190" s="114"/>
      <c r="AQ190" s="192">
        <f>SUM(AD190:AP190)</f>
        <v>0</v>
      </c>
      <c r="AR190" s="113"/>
      <c r="AS190" s="113"/>
      <c r="AT190" s="113"/>
      <c r="AU190" s="113"/>
      <c r="AV190" s="113"/>
      <c r="AW190" s="113"/>
      <c r="AX190" s="113"/>
      <c r="AY190" s="113"/>
      <c r="AZ190" s="113"/>
      <c r="BA190" s="113"/>
      <c r="BB190" s="192">
        <f>SUM(AR190:BA190)</f>
        <v>0</v>
      </c>
      <c r="BC190" s="219"/>
      <c r="BD190" s="201">
        <f t="shared" si="37"/>
        <v>0</v>
      </c>
      <c r="BE190" s="234"/>
      <c r="BF190" s="417"/>
    </row>
    <row r="191" spans="1:58" s="1" customFormat="1" ht="15.75" thickBot="1" x14ac:dyDescent="0.3">
      <c r="A191" s="436" t="s">
        <v>1</v>
      </c>
      <c r="B191" s="154"/>
      <c r="C191" s="155"/>
      <c r="D191" s="155"/>
      <c r="E191" s="155"/>
      <c r="F191" s="109"/>
      <c r="G191" s="110"/>
      <c r="H191" s="110"/>
      <c r="I191" s="110"/>
      <c r="J191" s="110"/>
      <c r="K191" s="110"/>
      <c r="L191" s="110"/>
      <c r="M191" s="110"/>
      <c r="N191" s="110"/>
      <c r="O191" s="111"/>
      <c r="P191" s="110"/>
      <c r="Q191" s="193">
        <f>SUBTOTAL(9,Q186:Q190)</f>
        <v>22</v>
      </c>
      <c r="R191" s="110"/>
      <c r="S191" s="110"/>
      <c r="T191" s="110"/>
      <c r="U191" s="110"/>
      <c r="V191" s="110"/>
      <c r="W191" s="110"/>
      <c r="X191" s="111"/>
      <c r="Y191" s="110"/>
      <c r="Z191" s="110"/>
      <c r="AA191" s="110"/>
      <c r="AB191" s="110"/>
      <c r="AC191" s="193">
        <f>SUBTOTAL(9,AC186:AC190)</f>
        <v>0</v>
      </c>
      <c r="AD191" s="110"/>
      <c r="AE191" s="111"/>
      <c r="AF191" s="110"/>
      <c r="AG191" s="110"/>
      <c r="AH191" s="110"/>
      <c r="AI191" s="110"/>
      <c r="AJ191" s="110"/>
      <c r="AK191" s="110"/>
      <c r="AL191" s="110"/>
      <c r="AM191" s="110"/>
      <c r="AN191" s="110"/>
      <c r="AO191" s="110"/>
      <c r="AP191" s="111"/>
      <c r="AQ191" s="193">
        <f>SUBTOTAL(9,AQ186:AQ190)</f>
        <v>0</v>
      </c>
      <c r="AR191" s="110"/>
      <c r="AS191" s="110"/>
      <c r="AT191" s="110"/>
      <c r="AU191" s="110"/>
      <c r="AV191" s="110"/>
      <c r="AW191" s="110"/>
      <c r="AX191" s="110"/>
      <c r="AY191" s="110"/>
      <c r="AZ191" s="110"/>
      <c r="BA191" s="110"/>
      <c r="BB191" s="193">
        <f>SUBTOTAL(9,BB186:BB190)</f>
        <v>0</v>
      </c>
      <c r="BC191" s="220"/>
      <c r="BD191" s="202">
        <f>SUBTOTAL(9,BD186:BD190)</f>
        <v>22</v>
      </c>
      <c r="BE191" s="236">
        <f>'totaal BOL niv 4 4 jr'!G46</f>
        <v>0</v>
      </c>
      <c r="BF191" s="417"/>
    </row>
    <row r="192" spans="1:58" s="1" customFormat="1" ht="15" thickTop="1" x14ac:dyDescent="0.2">
      <c r="A192" s="437" t="str">
        <f>'totaal BOL niv 4 4 jr'!B47</f>
        <v>3gVerkoskunde</v>
      </c>
      <c r="B192" s="153"/>
      <c r="C192" s="390"/>
      <c r="D192" s="390"/>
      <c r="E192" s="390"/>
      <c r="F192" s="391"/>
      <c r="G192" s="392"/>
      <c r="H192" s="392"/>
      <c r="I192" s="392"/>
      <c r="J192" s="392"/>
      <c r="K192" s="392"/>
      <c r="L192" s="392"/>
      <c r="M192" s="392"/>
      <c r="N192" s="392"/>
      <c r="O192" s="392"/>
      <c r="P192" s="392"/>
      <c r="Q192" s="414"/>
      <c r="R192" s="392"/>
      <c r="S192" s="392"/>
      <c r="T192" s="392"/>
      <c r="U192" s="392"/>
      <c r="V192" s="392"/>
      <c r="W192" s="392"/>
      <c r="X192" s="392"/>
      <c r="Y192" s="392"/>
      <c r="Z192" s="392"/>
      <c r="AA192" s="392"/>
      <c r="AB192" s="392"/>
      <c r="AC192" s="414"/>
      <c r="AD192" s="392"/>
      <c r="AE192" s="392"/>
      <c r="AF192" s="392"/>
      <c r="AG192" s="392"/>
      <c r="AH192" s="392"/>
      <c r="AI192" s="392"/>
      <c r="AJ192" s="392"/>
      <c r="AK192" s="392"/>
      <c r="AL192" s="392"/>
      <c r="AM192" s="392"/>
      <c r="AN192" s="392"/>
      <c r="AO192" s="392"/>
      <c r="AP192" s="392"/>
      <c r="AQ192" s="414"/>
      <c r="AR192" s="392"/>
      <c r="AS192" s="392"/>
      <c r="AT192" s="392"/>
      <c r="AU192" s="392"/>
      <c r="AV192" s="392"/>
      <c r="AW192" s="392"/>
      <c r="AX192" s="392"/>
      <c r="AY192" s="392"/>
      <c r="AZ192" s="392"/>
      <c r="BA192" s="392"/>
      <c r="BB192" s="414"/>
      <c r="BC192" s="395"/>
      <c r="BD192" s="394" t="s">
        <v>8</v>
      </c>
      <c r="BE192" s="234"/>
      <c r="BF192" s="418"/>
    </row>
    <row r="193" spans="1:58" s="1" customFormat="1" x14ac:dyDescent="0.2">
      <c r="A193" s="124"/>
      <c r="B193" s="129"/>
      <c r="C193" s="126"/>
      <c r="D193" s="126"/>
      <c r="E193" s="126"/>
      <c r="F193" s="106">
        <v>18</v>
      </c>
      <c r="G193" s="107"/>
      <c r="H193" s="107"/>
      <c r="I193" s="107"/>
      <c r="J193" s="107"/>
      <c r="K193" s="107"/>
      <c r="L193" s="107"/>
      <c r="M193" s="107"/>
      <c r="N193" s="107"/>
      <c r="O193" s="108"/>
      <c r="P193" s="107"/>
      <c r="Q193" s="192">
        <f>SUM(F193:P193)</f>
        <v>18</v>
      </c>
      <c r="R193" s="107"/>
      <c r="S193" s="107"/>
      <c r="T193" s="107"/>
      <c r="U193" s="107"/>
      <c r="V193" s="107"/>
      <c r="W193" s="107"/>
      <c r="X193" s="108"/>
      <c r="Y193" s="107"/>
      <c r="Z193" s="107"/>
      <c r="AA193" s="107"/>
      <c r="AB193" s="107"/>
      <c r="AC193" s="192">
        <f>SUM(R193:AB193)</f>
        <v>0</v>
      </c>
      <c r="AD193" s="107"/>
      <c r="AE193" s="108"/>
      <c r="AF193" s="107"/>
      <c r="AG193" s="107"/>
      <c r="AH193" s="107"/>
      <c r="AI193" s="107"/>
      <c r="AJ193" s="107"/>
      <c r="AK193" s="107"/>
      <c r="AL193" s="107"/>
      <c r="AM193" s="107"/>
      <c r="AN193" s="107"/>
      <c r="AO193" s="107"/>
      <c r="AP193" s="108"/>
      <c r="AQ193" s="192">
        <f>SUM(AD193:AP193)</f>
        <v>0</v>
      </c>
      <c r="AR193" s="107"/>
      <c r="AS193" s="107"/>
      <c r="AT193" s="107"/>
      <c r="AU193" s="107"/>
      <c r="AV193" s="107"/>
      <c r="AW193" s="107"/>
      <c r="AX193" s="107"/>
      <c r="AY193" s="107"/>
      <c r="AZ193" s="107"/>
      <c r="BA193" s="107"/>
      <c r="BB193" s="192">
        <f>SUM(AR193:BA193)</f>
        <v>0</v>
      </c>
      <c r="BC193" s="217"/>
      <c r="BD193" s="201">
        <f t="shared" ref="BD193:BD197" si="38">SUM(Q193+AC193+AQ193+BB193)</f>
        <v>18</v>
      </c>
      <c r="BE193" s="234"/>
      <c r="BF193" s="417"/>
    </row>
    <row r="194" spans="1:58" s="1" customFormat="1" x14ac:dyDescent="0.2">
      <c r="A194" s="124"/>
      <c r="B194" s="129"/>
      <c r="C194" s="126"/>
      <c r="D194" s="126"/>
      <c r="E194" s="126"/>
      <c r="F194" s="106"/>
      <c r="G194" s="107"/>
      <c r="H194" s="107"/>
      <c r="I194" s="107"/>
      <c r="J194" s="107"/>
      <c r="K194" s="107"/>
      <c r="L194" s="107"/>
      <c r="M194" s="107"/>
      <c r="N194" s="107"/>
      <c r="O194" s="108"/>
      <c r="P194" s="107"/>
      <c r="Q194" s="192">
        <f>SUM(F194:P194)</f>
        <v>0</v>
      </c>
      <c r="R194" s="107"/>
      <c r="S194" s="107"/>
      <c r="T194" s="107"/>
      <c r="U194" s="107"/>
      <c r="V194" s="107"/>
      <c r="W194" s="107"/>
      <c r="X194" s="108"/>
      <c r="Y194" s="107"/>
      <c r="Z194" s="107"/>
      <c r="AA194" s="107"/>
      <c r="AB194" s="107"/>
      <c r="AC194" s="192">
        <f>SUM(R194:AB194)</f>
        <v>0</v>
      </c>
      <c r="AD194" s="107"/>
      <c r="AE194" s="108"/>
      <c r="AF194" s="107"/>
      <c r="AG194" s="107"/>
      <c r="AH194" s="107"/>
      <c r="AI194" s="107"/>
      <c r="AJ194" s="107"/>
      <c r="AK194" s="107"/>
      <c r="AL194" s="107"/>
      <c r="AM194" s="107"/>
      <c r="AN194" s="107"/>
      <c r="AO194" s="107"/>
      <c r="AP194" s="108"/>
      <c r="AQ194" s="192">
        <f>SUM(AD194:AP194)</f>
        <v>0</v>
      </c>
      <c r="AR194" s="107"/>
      <c r="AS194" s="107"/>
      <c r="AT194" s="107"/>
      <c r="AU194" s="107"/>
      <c r="AV194" s="107"/>
      <c r="AW194" s="107"/>
      <c r="AX194" s="107"/>
      <c r="AY194" s="107"/>
      <c r="AZ194" s="107"/>
      <c r="BA194" s="107"/>
      <c r="BB194" s="192">
        <f>SUM(AR194:BA194)</f>
        <v>0</v>
      </c>
      <c r="BC194" s="217"/>
      <c r="BD194" s="201">
        <f t="shared" si="38"/>
        <v>0</v>
      </c>
      <c r="BE194" s="234"/>
      <c r="BF194" s="417"/>
    </row>
    <row r="195" spans="1:58" s="1" customFormat="1" x14ac:dyDescent="0.2">
      <c r="A195" s="124"/>
      <c r="B195" s="129"/>
      <c r="C195" s="126"/>
      <c r="D195" s="126"/>
      <c r="E195" s="126"/>
      <c r="F195" s="112"/>
      <c r="G195" s="113"/>
      <c r="H195" s="113"/>
      <c r="I195" s="113"/>
      <c r="J195" s="113"/>
      <c r="K195" s="113"/>
      <c r="L195" s="113"/>
      <c r="M195" s="113"/>
      <c r="N195" s="113"/>
      <c r="O195" s="114"/>
      <c r="P195" s="113"/>
      <c r="Q195" s="192">
        <f>SUM(F195:P195)</f>
        <v>0</v>
      </c>
      <c r="R195" s="113"/>
      <c r="S195" s="113"/>
      <c r="T195" s="113"/>
      <c r="U195" s="113"/>
      <c r="V195" s="113"/>
      <c r="W195" s="113"/>
      <c r="X195" s="114"/>
      <c r="Y195" s="113"/>
      <c r="Z195" s="113"/>
      <c r="AA195" s="113"/>
      <c r="AB195" s="113"/>
      <c r="AC195" s="192">
        <f>SUM(R195:AB195)</f>
        <v>0</v>
      </c>
      <c r="AD195" s="113"/>
      <c r="AE195" s="114"/>
      <c r="AF195" s="113"/>
      <c r="AG195" s="113"/>
      <c r="AH195" s="113"/>
      <c r="AI195" s="113"/>
      <c r="AJ195" s="113"/>
      <c r="AK195" s="113"/>
      <c r="AL195" s="113"/>
      <c r="AM195" s="113"/>
      <c r="AN195" s="113"/>
      <c r="AO195" s="113"/>
      <c r="AP195" s="114"/>
      <c r="AQ195" s="192">
        <f>SUM(AD195:AP195)</f>
        <v>0</v>
      </c>
      <c r="AR195" s="113"/>
      <c r="AS195" s="113"/>
      <c r="AT195" s="113"/>
      <c r="AU195" s="113"/>
      <c r="AV195" s="113"/>
      <c r="AW195" s="113"/>
      <c r="AX195" s="113"/>
      <c r="AY195" s="113"/>
      <c r="AZ195" s="113"/>
      <c r="BA195" s="113"/>
      <c r="BB195" s="192">
        <f>SUM(AR195:BA195)</f>
        <v>0</v>
      </c>
      <c r="BC195" s="219"/>
      <c r="BD195" s="201">
        <f t="shared" si="38"/>
        <v>0</v>
      </c>
      <c r="BE195" s="234"/>
      <c r="BF195" s="417"/>
    </row>
    <row r="196" spans="1:58" s="1" customFormat="1" x14ac:dyDescent="0.2">
      <c r="A196" s="124"/>
      <c r="B196" s="129"/>
      <c r="C196" s="126"/>
      <c r="D196" s="126"/>
      <c r="E196" s="126"/>
      <c r="F196" s="112"/>
      <c r="G196" s="113"/>
      <c r="H196" s="113"/>
      <c r="I196" s="113"/>
      <c r="J196" s="113"/>
      <c r="K196" s="113"/>
      <c r="L196" s="113"/>
      <c r="M196" s="113"/>
      <c r="N196" s="113"/>
      <c r="O196" s="114"/>
      <c r="P196" s="113"/>
      <c r="Q196" s="192">
        <f>SUM(F196:P196)</f>
        <v>0</v>
      </c>
      <c r="R196" s="113"/>
      <c r="S196" s="113"/>
      <c r="T196" s="113"/>
      <c r="U196" s="113"/>
      <c r="V196" s="113"/>
      <c r="W196" s="113"/>
      <c r="X196" s="114"/>
      <c r="Y196" s="113"/>
      <c r="Z196" s="113"/>
      <c r="AA196" s="113"/>
      <c r="AB196" s="113"/>
      <c r="AC196" s="192">
        <f>SUM(R196:AB196)</f>
        <v>0</v>
      </c>
      <c r="AD196" s="113"/>
      <c r="AE196" s="114"/>
      <c r="AF196" s="113"/>
      <c r="AG196" s="113"/>
      <c r="AH196" s="113"/>
      <c r="AI196" s="113"/>
      <c r="AJ196" s="113"/>
      <c r="AK196" s="113"/>
      <c r="AL196" s="113"/>
      <c r="AM196" s="113"/>
      <c r="AN196" s="113"/>
      <c r="AO196" s="113"/>
      <c r="AP196" s="114"/>
      <c r="AQ196" s="192">
        <f>SUM(AD196:AP196)</f>
        <v>0</v>
      </c>
      <c r="AR196" s="113"/>
      <c r="AS196" s="113"/>
      <c r="AT196" s="113"/>
      <c r="AU196" s="113"/>
      <c r="AV196" s="113"/>
      <c r="AW196" s="113"/>
      <c r="AX196" s="113"/>
      <c r="AY196" s="113"/>
      <c r="AZ196" s="113"/>
      <c r="BA196" s="113"/>
      <c r="BB196" s="192">
        <f>SUM(AR196:BA196)</f>
        <v>0</v>
      </c>
      <c r="BC196" s="219"/>
      <c r="BD196" s="201">
        <f t="shared" si="38"/>
        <v>0</v>
      </c>
      <c r="BE196" s="234"/>
      <c r="BF196" s="417"/>
    </row>
    <row r="197" spans="1:58" s="1" customFormat="1" x14ac:dyDescent="0.2">
      <c r="A197" s="124"/>
      <c r="B197" s="129"/>
      <c r="C197" s="126"/>
      <c r="D197" s="126"/>
      <c r="E197" s="126"/>
      <c r="F197" s="112"/>
      <c r="G197" s="113"/>
      <c r="H197" s="113"/>
      <c r="I197" s="113"/>
      <c r="J197" s="113"/>
      <c r="K197" s="113"/>
      <c r="L197" s="113"/>
      <c r="M197" s="113"/>
      <c r="N197" s="113"/>
      <c r="O197" s="114"/>
      <c r="P197" s="113"/>
      <c r="Q197" s="192">
        <f>SUM(F197:P197)</f>
        <v>0</v>
      </c>
      <c r="R197" s="113"/>
      <c r="S197" s="113"/>
      <c r="T197" s="113"/>
      <c r="U197" s="113"/>
      <c r="V197" s="113"/>
      <c r="W197" s="113"/>
      <c r="X197" s="114"/>
      <c r="Y197" s="113"/>
      <c r="Z197" s="113"/>
      <c r="AA197" s="113"/>
      <c r="AB197" s="113"/>
      <c r="AC197" s="192">
        <f>SUM(R197:AB197)</f>
        <v>0</v>
      </c>
      <c r="AD197" s="113"/>
      <c r="AE197" s="114"/>
      <c r="AF197" s="113"/>
      <c r="AG197" s="113"/>
      <c r="AH197" s="113"/>
      <c r="AI197" s="113"/>
      <c r="AJ197" s="113"/>
      <c r="AK197" s="113"/>
      <c r="AL197" s="113"/>
      <c r="AM197" s="113"/>
      <c r="AN197" s="113"/>
      <c r="AO197" s="113"/>
      <c r="AP197" s="114"/>
      <c r="AQ197" s="192">
        <f>SUM(AD197:AP197)</f>
        <v>0</v>
      </c>
      <c r="AR197" s="113"/>
      <c r="AS197" s="113"/>
      <c r="AT197" s="113"/>
      <c r="AU197" s="113"/>
      <c r="AV197" s="113"/>
      <c r="AW197" s="113"/>
      <c r="AX197" s="113"/>
      <c r="AY197" s="113"/>
      <c r="AZ197" s="113"/>
      <c r="BA197" s="113"/>
      <c r="BB197" s="192">
        <f>SUM(AR197:BA197)</f>
        <v>0</v>
      </c>
      <c r="BC197" s="219"/>
      <c r="BD197" s="201">
        <f t="shared" si="38"/>
        <v>0</v>
      </c>
      <c r="BE197" s="234"/>
      <c r="BF197" s="417"/>
    </row>
    <row r="198" spans="1:58" s="1" customFormat="1" ht="15.75" thickBot="1" x14ac:dyDescent="0.3">
      <c r="A198" s="436" t="s">
        <v>1</v>
      </c>
      <c r="B198" s="154"/>
      <c r="C198" s="155"/>
      <c r="D198" s="155"/>
      <c r="E198" s="155"/>
      <c r="F198" s="109"/>
      <c r="G198" s="110"/>
      <c r="H198" s="110"/>
      <c r="I198" s="110"/>
      <c r="J198" s="110"/>
      <c r="K198" s="110"/>
      <c r="L198" s="110"/>
      <c r="M198" s="110"/>
      <c r="N198" s="110"/>
      <c r="O198" s="111"/>
      <c r="P198" s="110"/>
      <c r="Q198" s="193">
        <f>SUBTOTAL(9,Q193:Q197)</f>
        <v>18</v>
      </c>
      <c r="R198" s="110"/>
      <c r="S198" s="110"/>
      <c r="T198" s="110"/>
      <c r="U198" s="110"/>
      <c r="V198" s="110"/>
      <c r="W198" s="110"/>
      <c r="X198" s="111"/>
      <c r="Y198" s="110"/>
      <c r="Z198" s="110"/>
      <c r="AA198" s="110"/>
      <c r="AB198" s="110"/>
      <c r="AC198" s="193">
        <f>SUBTOTAL(9,AC193:AC197)</f>
        <v>0</v>
      </c>
      <c r="AD198" s="110"/>
      <c r="AE198" s="111"/>
      <c r="AF198" s="110"/>
      <c r="AG198" s="110"/>
      <c r="AH198" s="110"/>
      <c r="AI198" s="110"/>
      <c r="AJ198" s="110"/>
      <c r="AK198" s="110"/>
      <c r="AL198" s="110"/>
      <c r="AM198" s="110"/>
      <c r="AN198" s="110"/>
      <c r="AO198" s="110"/>
      <c r="AP198" s="111"/>
      <c r="AQ198" s="193">
        <f>SUBTOTAL(9,AQ193:AQ197)</f>
        <v>0</v>
      </c>
      <c r="AR198" s="110"/>
      <c r="AS198" s="110"/>
      <c r="AT198" s="110"/>
      <c r="AU198" s="110"/>
      <c r="AV198" s="110"/>
      <c r="AW198" s="110"/>
      <c r="AX198" s="110"/>
      <c r="AY198" s="110"/>
      <c r="AZ198" s="110"/>
      <c r="BA198" s="110"/>
      <c r="BB198" s="193">
        <f>SUBTOTAL(9,BB193:BB197)</f>
        <v>0</v>
      </c>
      <c r="BC198" s="220"/>
      <c r="BD198" s="202">
        <f>SUBTOTAL(9,BD193:BD197)</f>
        <v>18</v>
      </c>
      <c r="BE198" s="236">
        <f>'totaal BOL niv 4 4 jr'!G47</f>
        <v>0</v>
      </c>
      <c r="BF198" s="417"/>
    </row>
    <row r="199" spans="1:58" s="1" customFormat="1" ht="15" thickTop="1" x14ac:dyDescent="0.2">
      <c r="A199" s="437" t="str">
        <f>'totaal BOL niv 4 4 jr'!B48</f>
        <v>3h Tandheelkunde</v>
      </c>
      <c r="B199" s="153"/>
      <c r="C199" s="390"/>
      <c r="D199" s="390"/>
      <c r="E199" s="390"/>
      <c r="F199" s="391"/>
      <c r="G199" s="392"/>
      <c r="H199" s="392"/>
      <c r="I199" s="392"/>
      <c r="J199" s="392"/>
      <c r="K199" s="392"/>
      <c r="L199" s="392"/>
      <c r="M199" s="392"/>
      <c r="N199" s="392"/>
      <c r="O199" s="392"/>
      <c r="P199" s="392"/>
      <c r="Q199" s="414"/>
      <c r="R199" s="392"/>
      <c r="S199" s="392"/>
      <c r="T199" s="392"/>
      <c r="U199" s="392"/>
      <c r="V199" s="392"/>
      <c r="W199" s="392"/>
      <c r="X199" s="392"/>
      <c r="Y199" s="392"/>
      <c r="Z199" s="392"/>
      <c r="AA199" s="392"/>
      <c r="AB199" s="392"/>
      <c r="AC199" s="414"/>
      <c r="AD199" s="392"/>
      <c r="AE199" s="392"/>
      <c r="AF199" s="392"/>
      <c r="AG199" s="392"/>
      <c r="AH199" s="392"/>
      <c r="AI199" s="392"/>
      <c r="AJ199" s="392"/>
      <c r="AK199" s="392"/>
      <c r="AL199" s="392"/>
      <c r="AM199" s="392"/>
      <c r="AN199" s="392"/>
      <c r="AO199" s="392"/>
      <c r="AP199" s="392"/>
      <c r="AQ199" s="414"/>
      <c r="AR199" s="392"/>
      <c r="AS199" s="392"/>
      <c r="AT199" s="392"/>
      <c r="AU199" s="392"/>
      <c r="AV199" s="392"/>
      <c r="AW199" s="392"/>
      <c r="AX199" s="392"/>
      <c r="AY199" s="392"/>
      <c r="AZ199" s="392"/>
      <c r="BA199" s="392"/>
      <c r="BB199" s="414"/>
      <c r="BC199" s="395"/>
      <c r="BD199" s="394" t="s">
        <v>8</v>
      </c>
      <c r="BE199" s="234"/>
      <c r="BF199" s="418"/>
    </row>
    <row r="200" spans="1:58" s="1" customFormat="1" x14ac:dyDescent="0.2">
      <c r="A200" s="124"/>
      <c r="B200" s="129"/>
      <c r="C200" s="126"/>
      <c r="D200" s="126"/>
      <c r="E200" s="126"/>
      <c r="F200" s="106">
        <v>20</v>
      </c>
      <c r="G200" s="107"/>
      <c r="H200" s="107"/>
      <c r="I200" s="107"/>
      <c r="J200" s="107"/>
      <c r="K200" s="107"/>
      <c r="L200" s="107"/>
      <c r="M200" s="107"/>
      <c r="N200" s="107"/>
      <c r="O200" s="108"/>
      <c r="P200" s="107"/>
      <c r="Q200" s="192">
        <f>SUM(F200:P200)</f>
        <v>20</v>
      </c>
      <c r="R200" s="107"/>
      <c r="S200" s="107"/>
      <c r="T200" s="107"/>
      <c r="U200" s="107"/>
      <c r="V200" s="107"/>
      <c r="W200" s="107"/>
      <c r="X200" s="108"/>
      <c r="Y200" s="107"/>
      <c r="Z200" s="107"/>
      <c r="AA200" s="107"/>
      <c r="AB200" s="107"/>
      <c r="AC200" s="192">
        <f>SUM(R200:AB200)</f>
        <v>0</v>
      </c>
      <c r="AD200" s="107"/>
      <c r="AE200" s="108"/>
      <c r="AF200" s="107"/>
      <c r="AG200" s="107"/>
      <c r="AH200" s="107"/>
      <c r="AI200" s="107"/>
      <c r="AJ200" s="107"/>
      <c r="AK200" s="107"/>
      <c r="AL200" s="107"/>
      <c r="AM200" s="107"/>
      <c r="AN200" s="107"/>
      <c r="AO200" s="107"/>
      <c r="AP200" s="108"/>
      <c r="AQ200" s="192">
        <f>SUM(AD200:AP200)</f>
        <v>0</v>
      </c>
      <c r="AR200" s="107"/>
      <c r="AS200" s="107"/>
      <c r="AT200" s="107"/>
      <c r="AU200" s="107"/>
      <c r="AV200" s="107"/>
      <c r="AW200" s="107"/>
      <c r="AX200" s="107"/>
      <c r="AY200" s="107"/>
      <c r="AZ200" s="107"/>
      <c r="BA200" s="107"/>
      <c r="BB200" s="192">
        <f>SUM(AR200:BA200)</f>
        <v>0</v>
      </c>
      <c r="BC200" s="217"/>
      <c r="BD200" s="201">
        <f t="shared" ref="BD200:BD204" si="39">SUM(Q200+AC200+AQ200+BB200)</f>
        <v>20</v>
      </c>
      <c r="BE200" s="234"/>
      <c r="BF200" s="417"/>
    </row>
    <row r="201" spans="1:58" s="1" customFormat="1" x14ac:dyDescent="0.2">
      <c r="A201" s="124"/>
      <c r="B201" s="129"/>
      <c r="C201" s="126"/>
      <c r="D201" s="126"/>
      <c r="E201" s="126"/>
      <c r="F201" s="106"/>
      <c r="G201" s="107"/>
      <c r="H201" s="107"/>
      <c r="I201" s="107"/>
      <c r="J201" s="107"/>
      <c r="K201" s="107"/>
      <c r="L201" s="107"/>
      <c r="M201" s="107"/>
      <c r="N201" s="107"/>
      <c r="O201" s="108"/>
      <c r="P201" s="107"/>
      <c r="Q201" s="192">
        <f>SUM(F201:P201)</f>
        <v>0</v>
      </c>
      <c r="R201" s="107"/>
      <c r="S201" s="107"/>
      <c r="T201" s="107"/>
      <c r="U201" s="107"/>
      <c r="V201" s="107"/>
      <c r="W201" s="107"/>
      <c r="X201" s="108"/>
      <c r="Y201" s="107"/>
      <c r="Z201" s="107"/>
      <c r="AA201" s="107"/>
      <c r="AB201" s="107"/>
      <c r="AC201" s="192">
        <f>SUM(R201:AB201)</f>
        <v>0</v>
      </c>
      <c r="AD201" s="107"/>
      <c r="AE201" s="108"/>
      <c r="AF201" s="107"/>
      <c r="AG201" s="107"/>
      <c r="AH201" s="107"/>
      <c r="AI201" s="107"/>
      <c r="AJ201" s="107"/>
      <c r="AK201" s="107"/>
      <c r="AL201" s="107"/>
      <c r="AM201" s="107"/>
      <c r="AN201" s="107"/>
      <c r="AO201" s="107"/>
      <c r="AP201" s="108"/>
      <c r="AQ201" s="192">
        <f>SUM(AD201:AP201)</f>
        <v>0</v>
      </c>
      <c r="AR201" s="107"/>
      <c r="AS201" s="107"/>
      <c r="AT201" s="107"/>
      <c r="AU201" s="107"/>
      <c r="AV201" s="107"/>
      <c r="AW201" s="107"/>
      <c r="AX201" s="107"/>
      <c r="AY201" s="107"/>
      <c r="AZ201" s="107"/>
      <c r="BA201" s="107"/>
      <c r="BB201" s="192">
        <f>SUM(AR201:BA201)</f>
        <v>0</v>
      </c>
      <c r="BC201" s="217"/>
      <c r="BD201" s="201">
        <f t="shared" si="39"/>
        <v>0</v>
      </c>
      <c r="BE201" s="234"/>
      <c r="BF201" s="417"/>
    </row>
    <row r="202" spans="1:58" s="1" customFormat="1" x14ac:dyDescent="0.2">
      <c r="A202" s="124"/>
      <c r="B202" s="129"/>
      <c r="C202" s="126"/>
      <c r="D202" s="126"/>
      <c r="E202" s="126"/>
      <c r="F202" s="112"/>
      <c r="G202" s="113"/>
      <c r="H202" s="113"/>
      <c r="I202" s="113"/>
      <c r="J202" s="113"/>
      <c r="K202" s="113"/>
      <c r="L202" s="113"/>
      <c r="M202" s="113"/>
      <c r="N202" s="113"/>
      <c r="O202" s="114"/>
      <c r="P202" s="113"/>
      <c r="Q202" s="192">
        <f>SUM(F202:P202)</f>
        <v>0</v>
      </c>
      <c r="R202" s="113"/>
      <c r="S202" s="113"/>
      <c r="T202" s="113"/>
      <c r="U202" s="113"/>
      <c r="V202" s="113"/>
      <c r="W202" s="113"/>
      <c r="X202" s="114"/>
      <c r="Y202" s="113"/>
      <c r="Z202" s="113"/>
      <c r="AA202" s="113"/>
      <c r="AB202" s="113"/>
      <c r="AC202" s="192">
        <f>SUM(R202:AB202)</f>
        <v>0</v>
      </c>
      <c r="AD202" s="113"/>
      <c r="AE202" s="114"/>
      <c r="AF202" s="113"/>
      <c r="AG202" s="113"/>
      <c r="AH202" s="113"/>
      <c r="AI202" s="113"/>
      <c r="AJ202" s="113"/>
      <c r="AK202" s="113"/>
      <c r="AL202" s="113"/>
      <c r="AM202" s="113"/>
      <c r="AN202" s="113"/>
      <c r="AO202" s="113"/>
      <c r="AP202" s="114"/>
      <c r="AQ202" s="192">
        <f>SUM(AD202:AP202)</f>
        <v>0</v>
      </c>
      <c r="AR202" s="113"/>
      <c r="AS202" s="113"/>
      <c r="AT202" s="113"/>
      <c r="AU202" s="113"/>
      <c r="AV202" s="113"/>
      <c r="AW202" s="113"/>
      <c r="AX202" s="113"/>
      <c r="AY202" s="113"/>
      <c r="AZ202" s="113"/>
      <c r="BA202" s="113"/>
      <c r="BB202" s="192">
        <f>SUM(AR202:BA202)</f>
        <v>0</v>
      </c>
      <c r="BC202" s="219"/>
      <c r="BD202" s="201">
        <f t="shared" si="39"/>
        <v>0</v>
      </c>
      <c r="BE202" s="234"/>
      <c r="BF202" s="417"/>
    </row>
    <row r="203" spans="1:58" s="1" customFormat="1" x14ac:dyDescent="0.2">
      <c r="A203" s="124"/>
      <c r="B203" s="129"/>
      <c r="C203" s="126"/>
      <c r="D203" s="126"/>
      <c r="E203" s="126"/>
      <c r="F203" s="112"/>
      <c r="G203" s="113"/>
      <c r="H203" s="113"/>
      <c r="I203" s="113"/>
      <c r="J203" s="113"/>
      <c r="K203" s="113"/>
      <c r="L203" s="113"/>
      <c r="M203" s="113"/>
      <c r="N203" s="113"/>
      <c r="O203" s="114"/>
      <c r="P203" s="113"/>
      <c r="Q203" s="192">
        <f>SUM(F203:P203)</f>
        <v>0</v>
      </c>
      <c r="R203" s="113"/>
      <c r="S203" s="113"/>
      <c r="T203" s="113"/>
      <c r="U203" s="113"/>
      <c r="V203" s="113"/>
      <c r="W203" s="113"/>
      <c r="X203" s="114"/>
      <c r="Y203" s="113"/>
      <c r="Z203" s="113"/>
      <c r="AA203" s="113"/>
      <c r="AB203" s="113"/>
      <c r="AC203" s="192">
        <f>SUM(R203:AB203)</f>
        <v>0</v>
      </c>
      <c r="AD203" s="113"/>
      <c r="AE203" s="114"/>
      <c r="AF203" s="113"/>
      <c r="AG203" s="113"/>
      <c r="AH203" s="113"/>
      <c r="AI203" s="113"/>
      <c r="AJ203" s="113"/>
      <c r="AK203" s="113"/>
      <c r="AL203" s="113"/>
      <c r="AM203" s="113"/>
      <c r="AN203" s="113"/>
      <c r="AO203" s="113"/>
      <c r="AP203" s="114"/>
      <c r="AQ203" s="192">
        <f>SUM(AD203:AP203)</f>
        <v>0</v>
      </c>
      <c r="AR203" s="113"/>
      <c r="AS203" s="113"/>
      <c r="AT203" s="113"/>
      <c r="AU203" s="113"/>
      <c r="AV203" s="113"/>
      <c r="AW203" s="113"/>
      <c r="AX203" s="113"/>
      <c r="AY203" s="113"/>
      <c r="AZ203" s="113"/>
      <c r="BA203" s="113"/>
      <c r="BB203" s="192">
        <f>SUM(AR203:BA203)</f>
        <v>0</v>
      </c>
      <c r="BC203" s="219"/>
      <c r="BD203" s="201">
        <f t="shared" si="39"/>
        <v>0</v>
      </c>
      <c r="BE203" s="234"/>
      <c r="BF203" s="417"/>
    </row>
    <row r="204" spans="1:58" s="1" customFormat="1" x14ac:dyDescent="0.2">
      <c r="A204" s="124"/>
      <c r="B204" s="129"/>
      <c r="C204" s="126"/>
      <c r="D204" s="126"/>
      <c r="E204" s="126"/>
      <c r="F204" s="112"/>
      <c r="G204" s="113"/>
      <c r="H204" s="113"/>
      <c r="I204" s="113"/>
      <c r="J204" s="113"/>
      <c r="K204" s="113"/>
      <c r="L204" s="113"/>
      <c r="M204" s="113"/>
      <c r="N204" s="113"/>
      <c r="O204" s="114"/>
      <c r="P204" s="113"/>
      <c r="Q204" s="192">
        <f>SUM(F204:P204)</f>
        <v>0</v>
      </c>
      <c r="R204" s="113"/>
      <c r="S204" s="113"/>
      <c r="T204" s="113"/>
      <c r="U204" s="113"/>
      <c r="V204" s="113"/>
      <c r="W204" s="113"/>
      <c r="X204" s="114"/>
      <c r="Y204" s="113"/>
      <c r="Z204" s="113"/>
      <c r="AA204" s="113"/>
      <c r="AB204" s="113"/>
      <c r="AC204" s="192">
        <f>SUM(R204:AB204)</f>
        <v>0</v>
      </c>
      <c r="AD204" s="113"/>
      <c r="AE204" s="114"/>
      <c r="AF204" s="113"/>
      <c r="AG204" s="113"/>
      <c r="AH204" s="113"/>
      <c r="AI204" s="113"/>
      <c r="AJ204" s="113"/>
      <c r="AK204" s="113"/>
      <c r="AL204" s="113"/>
      <c r="AM204" s="113"/>
      <c r="AN204" s="113"/>
      <c r="AO204" s="113"/>
      <c r="AP204" s="114"/>
      <c r="AQ204" s="192">
        <f>SUM(AD204:AP204)</f>
        <v>0</v>
      </c>
      <c r="AR204" s="113"/>
      <c r="AS204" s="113"/>
      <c r="AT204" s="113"/>
      <c r="AU204" s="113"/>
      <c r="AV204" s="113"/>
      <c r="AW204" s="113"/>
      <c r="AX204" s="113"/>
      <c r="AY204" s="113"/>
      <c r="AZ204" s="113"/>
      <c r="BA204" s="113"/>
      <c r="BB204" s="192">
        <f>SUM(AR204:BA204)</f>
        <v>0</v>
      </c>
      <c r="BC204" s="219"/>
      <c r="BD204" s="201">
        <f t="shared" si="39"/>
        <v>0</v>
      </c>
      <c r="BE204" s="234"/>
      <c r="BF204" s="417"/>
    </row>
    <row r="205" spans="1:58" s="1" customFormat="1" ht="15.75" thickBot="1" x14ac:dyDescent="0.3">
      <c r="A205" s="436" t="s">
        <v>1</v>
      </c>
      <c r="B205" s="154"/>
      <c r="C205" s="155"/>
      <c r="D205" s="155"/>
      <c r="E205" s="155"/>
      <c r="F205" s="109"/>
      <c r="G205" s="110"/>
      <c r="H205" s="110"/>
      <c r="I205" s="110"/>
      <c r="J205" s="110"/>
      <c r="K205" s="110"/>
      <c r="L205" s="110"/>
      <c r="M205" s="110"/>
      <c r="N205" s="110"/>
      <c r="O205" s="111"/>
      <c r="P205" s="110"/>
      <c r="Q205" s="193">
        <f>SUBTOTAL(9,Q200:Q204)</f>
        <v>20</v>
      </c>
      <c r="R205" s="110"/>
      <c r="S205" s="110"/>
      <c r="T205" s="110"/>
      <c r="U205" s="110"/>
      <c r="V205" s="110"/>
      <c r="W205" s="110"/>
      <c r="X205" s="111"/>
      <c r="Y205" s="110"/>
      <c r="Z205" s="110"/>
      <c r="AA205" s="110"/>
      <c r="AB205" s="110"/>
      <c r="AC205" s="193">
        <f>SUBTOTAL(9,AC200:AC204)</f>
        <v>0</v>
      </c>
      <c r="AD205" s="110"/>
      <c r="AE205" s="111"/>
      <c r="AF205" s="110"/>
      <c r="AG205" s="110"/>
      <c r="AH205" s="110"/>
      <c r="AI205" s="110"/>
      <c r="AJ205" s="110"/>
      <c r="AK205" s="110"/>
      <c r="AL205" s="110"/>
      <c r="AM205" s="110"/>
      <c r="AN205" s="110"/>
      <c r="AO205" s="110"/>
      <c r="AP205" s="111"/>
      <c r="AQ205" s="193">
        <f>SUBTOTAL(9,AQ200:AQ204)</f>
        <v>0</v>
      </c>
      <c r="AR205" s="110"/>
      <c r="AS205" s="110"/>
      <c r="AT205" s="110"/>
      <c r="AU205" s="110"/>
      <c r="AV205" s="110"/>
      <c r="AW205" s="110"/>
      <c r="AX205" s="110"/>
      <c r="AY205" s="110"/>
      <c r="AZ205" s="110"/>
      <c r="BA205" s="110"/>
      <c r="BB205" s="193">
        <f>SUBTOTAL(9,BB200:BB204)</f>
        <v>0</v>
      </c>
      <c r="BC205" s="220"/>
      <c r="BD205" s="202">
        <f>SUBTOTAL(9,BD200:BD204)</f>
        <v>20</v>
      </c>
      <c r="BE205" s="236">
        <f>'totaal BOL niv 4 4 jr'!G48</f>
        <v>0</v>
      </c>
      <c r="BF205" s="417"/>
    </row>
    <row r="206" spans="1:58" s="1" customFormat="1" ht="15" thickTop="1" x14ac:dyDescent="0.2">
      <c r="A206" s="437" t="str">
        <f>'totaal BOL niv 4 4 jr'!B49</f>
        <v>3i Keuzeprogramma</v>
      </c>
      <c r="B206" s="153"/>
      <c r="C206" s="390"/>
      <c r="D206" s="390"/>
      <c r="E206" s="390"/>
      <c r="F206" s="391"/>
      <c r="G206" s="392"/>
      <c r="H206" s="392"/>
      <c r="I206" s="392"/>
      <c r="J206" s="392"/>
      <c r="K206" s="392"/>
      <c r="L206" s="392"/>
      <c r="M206" s="392"/>
      <c r="N206" s="392"/>
      <c r="O206" s="392"/>
      <c r="P206" s="392"/>
      <c r="Q206" s="414"/>
      <c r="R206" s="392"/>
      <c r="S206" s="392"/>
      <c r="T206" s="392"/>
      <c r="U206" s="392"/>
      <c r="V206" s="392"/>
      <c r="W206" s="392"/>
      <c r="X206" s="392"/>
      <c r="Y206" s="392"/>
      <c r="Z206" s="392"/>
      <c r="AA206" s="392"/>
      <c r="AB206" s="392"/>
      <c r="AC206" s="414"/>
      <c r="AD206" s="392"/>
      <c r="AE206" s="392"/>
      <c r="AF206" s="392"/>
      <c r="AG206" s="392"/>
      <c r="AH206" s="392"/>
      <c r="AI206" s="392"/>
      <c r="AJ206" s="392"/>
      <c r="AK206" s="392"/>
      <c r="AL206" s="392"/>
      <c r="AM206" s="392"/>
      <c r="AN206" s="392"/>
      <c r="AO206" s="392"/>
      <c r="AP206" s="392"/>
      <c r="AQ206" s="414"/>
      <c r="AR206" s="392"/>
      <c r="AS206" s="392"/>
      <c r="AT206" s="392"/>
      <c r="AU206" s="392"/>
      <c r="AV206" s="392"/>
      <c r="AW206" s="392"/>
      <c r="AX206" s="392"/>
      <c r="AY206" s="392"/>
      <c r="AZ206" s="392"/>
      <c r="BA206" s="392"/>
      <c r="BB206" s="414"/>
      <c r="BC206" s="395"/>
      <c r="BD206" s="394" t="s">
        <v>8</v>
      </c>
      <c r="BE206" s="234"/>
      <c r="BF206" s="418"/>
    </row>
    <row r="207" spans="1:58" s="1" customFormat="1" x14ac:dyDescent="0.2">
      <c r="A207" s="124"/>
      <c r="B207" s="129"/>
      <c r="C207" s="126"/>
      <c r="D207" s="126"/>
      <c r="E207" s="126"/>
      <c r="F207" s="106">
        <v>95</v>
      </c>
      <c r="G207" s="107"/>
      <c r="H207" s="107"/>
      <c r="I207" s="107"/>
      <c r="J207" s="107"/>
      <c r="K207" s="107"/>
      <c r="L207" s="107"/>
      <c r="M207" s="107"/>
      <c r="N207" s="107"/>
      <c r="O207" s="108"/>
      <c r="P207" s="107"/>
      <c r="Q207" s="192">
        <f>SUM(F207:P207)</f>
        <v>95</v>
      </c>
      <c r="R207" s="107"/>
      <c r="S207" s="107"/>
      <c r="T207" s="107"/>
      <c r="U207" s="107"/>
      <c r="V207" s="107"/>
      <c r="W207" s="107"/>
      <c r="X207" s="108"/>
      <c r="Y207" s="107"/>
      <c r="Z207" s="107"/>
      <c r="AA207" s="107"/>
      <c r="AB207" s="107"/>
      <c r="AC207" s="192">
        <f>SUM(R207:AB207)</f>
        <v>0</v>
      </c>
      <c r="AD207" s="107"/>
      <c r="AE207" s="108"/>
      <c r="AF207" s="107"/>
      <c r="AG207" s="107"/>
      <c r="AH207" s="107"/>
      <c r="AI207" s="107"/>
      <c r="AJ207" s="107"/>
      <c r="AK207" s="107"/>
      <c r="AL207" s="107"/>
      <c r="AM207" s="107"/>
      <c r="AN207" s="107"/>
      <c r="AO207" s="107"/>
      <c r="AP207" s="108"/>
      <c r="AQ207" s="192">
        <f>SUM(AD207:AP207)</f>
        <v>0</v>
      </c>
      <c r="AR207" s="107"/>
      <c r="AS207" s="107"/>
      <c r="AT207" s="107"/>
      <c r="AU207" s="107"/>
      <c r="AV207" s="107"/>
      <c r="AW207" s="107"/>
      <c r="AX207" s="107"/>
      <c r="AY207" s="107"/>
      <c r="AZ207" s="107"/>
      <c r="BA207" s="107"/>
      <c r="BB207" s="192">
        <f>SUM(AR207:BA207)</f>
        <v>0</v>
      </c>
      <c r="BC207" s="217"/>
      <c r="BD207" s="201">
        <f t="shared" ref="BD207:BD211" si="40">SUM(Q207+AC207+AQ207+BB207)</f>
        <v>95</v>
      </c>
      <c r="BE207" s="234"/>
      <c r="BF207" s="417"/>
    </row>
    <row r="208" spans="1:58" s="1" customFormat="1" x14ac:dyDescent="0.2">
      <c r="A208" s="124"/>
      <c r="B208" s="129"/>
      <c r="C208" s="126"/>
      <c r="D208" s="126"/>
      <c r="E208" s="126"/>
      <c r="F208" s="106"/>
      <c r="G208" s="107"/>
      <c r="H208" s="107"/>
      <c r="I208" s="107"/>
      <c r="J208" s="107"/>
      <c r="K208" s="107"/>
      <c r="L208" s="107"/>
      <c r="M208" s="107"/>
      <c r="N208" s="107"/>
      <c r="O208" s="108"/>
      <c r="P208" s="107"/>
      <c r="Q208" s="192">
        <f>SUM(F208:P208)</f>
        <v>0</v>
      </c>
      <c r="R208" s="107"/>
      <c r="S208" s="107"/>
      <c r="T208" s="107"/>
      <c r="U208" s="107"/>
      <c r="V208" s="107"/>
      <c r="W208" s="107"/>
      <c r="X208" s="108"/>
      <c r="Y208" s="107"/>
      <c r="Z208" s="107"/>
      <c r="AA208" s="107"/>
      <c r="AB208" s="107"/>
      <c r="AC208" s="192">
        <f>SUM(R208:AB208)</f>
        <v>0</v>
      </c>
      <c r="AD208" s="107"/>
      <c r="AE208" s="108"/>
      <c r="AF208" s="107"/>
      <c r="AG208" s="107"/>
      <c r="AH208" s="107"/>
      <c r="AI208" s="107"/>
      <c r="AJ208" s="107"/>
      <c r="AK208" s="107"/>
      <c r="AL208" s="107"/>
      <c r="AM208" s="107"/>
      <c r="AN208" s="107"/>
      <c r="AO208" s="107"/>
      <c r="AP208" s="108"/>
      <c r="AQ208" s="192">
        <f>SUM(AD208:AP208)</f>
        <v>0</v>
      </c>
      <c r="AR208" s="107"/>
      <c r="AS208" s="107"/>
      <c r="AT208" s="107"/>
      <c r="AU208" s="107"/>
      <c r="AV208" s="107"/>
      <c r="AW208" s="107"/>
      <c r="AX208" s="107"/>
      <c r="AY208" s="107"/>
      <c r="AZ208" s="107"/>
      <c r="BA208" s="107"/>
      <c r="BB208" s="192">
        <f>SUM(AR208:BA208)</f>
        <v>0</v>
      </c>
      <c r="BC208" s="217"/>
      <c r="BD208" s="201">
        <f t="shared" si="40"/>
        <v>0</v>
      </c>
      <c r="BE208" s="234"/>
      <c r="BF208" s="417"/>
    </row>
    <row r="209" spans="1:58" s="1" customFormat="1" x14ac:dyDescent="0.2">
      <c r="A209" s="124"/>
      <c r="B209" s="129"/>
      <c r="C209" s="126"/>
      <c r="D209" s="126"/>
      <c r="E209" s="126"/>
      <c r="F209" s="112"/>
      <c r="G209" s="113"/>
      <c r="H209" s="113"/>
      <c r="I209" s="113"/>
      <c r="J209" s="113"/>
      <c r="K209" s="113"/>
      <c r="L209" s="113"/>
      <c r="M209" s="113"/>
      <c r="N209" s="113"/>
      <c r="O209" s="114"/>
      <c r="P209" s="113"/>
      <c r="Q209" s="192">
        <f>SUM(F209:P209)</f>
        <v>0</v>
      </c>
      <c r="R209" s="113"/>
      <c r="S209" s="113"/>
      <c r="T209" s="113"/>
      <c r="U209" s="113"/>
      <c r="V209" s="113"/>
      <c r="W209" s="113"/>
      <c r="X209" s="114"/>
      <c r="Y209" s="113"/>
      <c r="Z209" s="113"/>
      <c r="AA209" s="113"/>
      <c r="AB209" s="113"/>
      <c r="AC209" s="192">
        <f>SUM(R209:AB209)</f>
        <v>0</v>
      </c>
      <c r="AD209" s="113"/>
      <c r="AE209" s="114"/>
      <c r="AF209" s="113"/>
      <c r="AG209" s="113"/>
      <c r="AH209" s="113"/>
      <c r="AI209" s="113"/>
      <c r="AJ209" s="113"/>
      <c r="AK209" s="113"/>
      <c r="AL209" s="113"/>
      <c r="AM209" s="113"/>
      <c r="AN209" s="113"/>
      <c r="AO209" s="113"/>
      <c r="AP209" s="114"/>
      <c r="AQ209" s="192">
        <f>SUM(AD209:AP209)</f>
        <v>0</v>
      </c>
      <c r="AR209" s="113"/>
      <c r="AS209" s="113"/>
      <c r="AT209" s="113"/>
      <c r="AU209" s="113"/>
      <c r="AV209" s="113"/>
      <c r="AW209" s="113"/>
      <c r="AX209" s="113"/>
      <c r="AY209" s="113"/>
      <c r="AZ209" s="113"/>
      <c r="BA209" s="113"/>
      <c r="BB209" s="192">
        <f>SUM(AR209:BA209)</f>
        <v>0</v>
      </c>
      <c r="BC209" s="219"/>
      <c r="BD209" s="201">
        <f t="shared" si="40"/>
        <v>0</v>
      </c>
      <c r="BE209" s="234"/>
      <c r="BF209" s="417"/>
    </row>
    <row r="210" spans="1:58" s="1" customFormat="1" x14ac:dyDescent="0.2">
      <c r="A210" s="124"/>
      <c r="B210" s="129"/>
      <c r="C210" s="126"/>
      <c r="D210" s="126"/>
      <c r="E210" s="126"/>
      <c r="F210" s="112"/>
      <c r="G210" s="113"/>
      <c r="H210" s="113"/>
      <c r="I210" s="113"/>
      <c r="J210" s="113"/>
      <c r="K210" s="113"/>
      <c r="L210" s="113"/>
      <c r="M210" s="113"/>
      <c r="N210" s="113"/>
      <c r="O210" s="114"/>
      <c r="P210" s="113"/>
      <c r="Q210" s="192">
        <f>SUM(F210:P210)</f>
        <v>0</v>
      </c>
      <c r="R210" s="113"/>
      <c r="S210" s="113"/>
      <c r="T210" s="113"/>
      <c r="U210" s="113"/>
      <c r="V210" s="113"/>
      <c r="W210" s="113"/>
      <c r="X210" s="114"/>
      <c r="Y210" s="113"/>
      <c r="Z210" s="113"/>
      <c r="AA210" s="113"/>
      <c r="AB210" s="113"/>
      <c r="AC210" s="192">
        <f>SUM(R210:AB210)</f>
        <v>0</v>
      </c>
      <c r="AD210" s="113"/>
      <c r="AE210" s="114"/>
      <c r="AF210" s="113"/>
      <c r="AG210" s="113"/>
      <c r="AH210" s="113"/>
      <c r="AI210" s="113"/>
      <c r="AJ210" s="113"/>
      <c r="AK210" s="113"/>
      <c r="AL210" s="113"/>
      <c r="AM210" s="113"/>
      <c r="AN210" s="113"/>
      <c r="AO210" s="113"/>
      <c r="AP210" s="114"/>
      <c r="AQ210" s="192">
        <f>SUM(AD210:AP210)</f>
        <v>0</v>
      </c>
      <c r="AR210" s="113"/>
      <c r="AS210" s="113"/>
      <c r="AT210" s="113"/>
      <c r="AU210" s="113"/>
      <c r="AV210" s="113"/>
      <c r="AW210" s="113"/>
      <c r="AX210" s="113"/>
      <c r="AY210" s="113"/>
      <c r="AZ210" s="113"/>
      <c r="BA210" s="113"/>
      <c r="BB210" s="192">
        <f>SUM(AR210:BA210)</f>
        <v>0</v>
      </c>
      <c r="BC210" s="219"/>
      <c r="BD210" s="201">
        <f t="shared" si="40"/>
        <v>0</v>
      </c>
      <c r="BE210" s="234"/>
      <c r="BF210" s="417"/>
    </row>
    <row r="211" spans="1:58" s="1" customFormat="1" x14ac:dyDescent="0.2">
      <c r="A211" s="124"/>
      <c r="B211" s="129"/>
      <c r="C211" s="126"/>
      <c r="D211" s="126"/>
      <c r="E211" s="126"/>
      <c r="F211" s="112"/>
      <c r="G211" s="113"/>
      <c r="H211" s="113"/>
      <c r="I211" s="113"/>
      <c r="J211" s="113"/>
      <c r="K211" s="113"/>
      <c r="L211" s="113"/>
      <c r="M211" s="113"/>
      <c r="N211" s="113"/>
      <c r="O211" s="114"/>
      <c r="P211" s="113"/>
      <c r="Q211" s="192">
        <f>SUM(F211:P211)</f>
        <v>0</v>
      </c>
      <c r="R211" s="113"/>
      <c r="S211" s="113"/>
      <c r="T211" s="113"/>
      <c r="U211" s="113"/>
      <c r="V211" s="113"/>
      <c r="W211" s="113"/>
      <c r="X211" s="114"/>
      <c r="Y211" s="113"/>
      <c r="Z211" s="113"/>
      <c r="AA211" s="113"/>
      <c r="AB211" s="113"/>
      <c r="AC211" s="192">
        <f>SUM(R211:AB211)</f>
        <v>0</v>
      </c>
      <c r="AD211" s="113"/>
      <c r="AE211" s="114"/>
      <c r="AF211" s="113"/>
      <c r="AG211" s="113"/>
      <c r="AH211" s="113"/>
      <c r="AI211" s="113"/>
      <c r="AJ211" s="113"/>
      <c r="AK211" s="113"/>
      <c r="AL211" s="113"/>
      <c r="AM211" s="113"/>
      <c r="AN211" s="113"/>
      <c r="AO211" s="113"/>
      <c r="AP211" s="114"/>
      <c r="AQ211" s="192">
        <f>SUM(AD211:AP211)</f>
        <v>0</v>
      </c>
      <c r="AR211" s="113"/>
      <c r="AS211" s="113"/>
      <c r="AT211" s="113"/>
      <c r="AU211" s="113"/>
      <c r="AV211" s="113"/>
      <c r="AW211" s="113"/>
      <c r="AX211" s="113"/>
      <c r="AY211" s="113"/>
      <c r="AZ211" s="113"/>
      <c r="BA211" s="113"/>
      <c r="BB211" s="192">
        <f>SUM(AR211:BA211)</f>
        <v>0</v>
      </c>
      <c r="BC211" s="219"/>
      <c r="BD211" s="201">
        <f t="shared" si="40"/>
        <v>0</v>
      </c>
      <c r="BE211" s="234"/>
      <c r="BF211" s="417"/>
    </row>
    <row r="212" spans="1:58" s="1" customFormat="1" ht="15.75" thickBot="1" x14ac:dyDescent="0.3">
      <c r="A212" s="436" t="s">
        <v>1</v>
      </c>
      <c r="B212" s="154"/>
      <c r="C212" s="155"/>
      <c r="D212" s="155"/>
      <c r="E212" s="155"/>
      <c r="F212" s="109"/>
      <c r="G212" s="110"/>
      <c r="H212" s="110"/>
      <c r="I212" s="110"/>
      <c r="J212" s="110"/>
      <c r="K212" s="110"/>
      <c r="L212" s="110"/>
      <c r="M212" s="110"/>
      <c r="N212" s="110"/>
      <c r="O212" s="111"/>
      <c r="P212" s="110"/>
      <c r="Q212" s="193">
        <f>SUBTOTAL(9,Q207:Q211)</f>
        <v>95</v>
      </c>
      <c r="R212" s="110"/>
      <c r="S212" s="110"/>
      <c r="T212" s="110"/>
      <c r="U212" s="110"/>
      <c r="V212" s="110"/>
      <c r="W212" s="110"/>
      <c r="X212" s="111"/>
      <c r="Y212" s="110"/>
      <c r="Z212" s="110"/>
      <c r="AA212" s="110"/>
      <c r="AB212" s="110"/>
      <c r="AC212" s="193">
        <f>SUBTOTAL(9,AC207:AC211)</f>
        <v>0</v>
      </c>
      <c r="AD212" s="110"/>
      <c r="AE212" s="111"/>
      <c r="AF212" s="110"/>
      <c r="AG212" s="110"/>
      <c r="AH212" s="110"/>
      <c r="AI212" s="110"/>
      <c r="AJ212" s="110"/>
      <c r="AK212" s="110"/>
      <c r="AL212" s="110"/>
      <c r="AM212" s="110"/>
      <c r="AN212" s="110"/>
      <c r="AO212" s="110"/>
      <c r="AP212" s="111"/>
      <c r="AQ212" s="193">
        <f>SUBTOTAL(9,AQ207:AQ211)</f>
        <v>0</v>
      </c>
      <c r="AR212" s="110"/>
      <c r="AS212" s="110"/>
      <c r="AT212" s="110"/>
      <c r="AU212" s="110"/>
      <c r="AV212" s="110"/>
      <c r="AW212" s="110"/>
      <c r="AX212" s="110"/>
      <c r="AY212" s="110"/>
      <c r="AZ212" s="110"/>
      <c r="BA212" s="110"/>
      <c r="BB212" s="193">
        <f>SUBTOTAL(9,BB207:BB211)</f>
        <v>0</v>
      </c>
      <c r="BC212" s="220"/>
      <c r="BD212" s="202">
        <f>SUBTOTAL(9,BD207:BD211)</f>
        <v>95</v>
      </c>
      <c r="BE212" s="236">
        <f>'totaal BOL niv 4 4 jr'!G49</f>
        <v>0</v>
      </c>
      <c r="BF212" s="417"/>
    </row>
    <row r="213" spans="1:58" s="1" customFormat="1" ht="15" thickTop="1" x14ac:dyDescent="0.2">
      <c r="A213" s="437" t="str">
        <f>'totaal BOL niv 4 4 jr'!B50</f>
        <v>3j BPV voorbereid.</v>
      </c>
      <c r="B213" s="153"/>
      <c r="C213" s="390"/>
      <c r="D213" s="390"/>
      <c r="E213" s="390"/>
      <c r="F213" s="391"/>
      <c r="G213" s="392"/>
      <c r="H213" s="392"/>
      <c r="I213" s="392"/>
      <c r="J213" s="392"/>
      <c r="K213" s="392"/>
      <c r="L213" s="392"/>
      <c r="M213" s="392"/>
      <c r="N213" s="392"/>
      <c r="O213" s="392"/>
      <c r="P213" s="392"/>
      <c r="Q213" s="414"/>
      <c r="R213" s="392"/>
      <c r="S213" s="392"/>
      <c r="T213" s="392"/>
      <c r="U213" s="392"/>
      <c r="V213" s="392"/>
      <c r="W213" s="392"/>
      <c r="X213" s="392"/>
      <c r="Y213" s="392"/>
      <c r="Z213" s="392"/>
      <c r="AA213" s="392"/>
      <c r="AB213" s="392"/>
      <c r="AC213" s="414"/>
      <c r="AD213" s="392"/>
      <c r="AE213" s="392"/>
      <c r="AF213" s="392"/>
      <c r="AG213" s="392"/>
      <c r="AH213" s="392"/>
      <c r="AI213" s="392"/>
      <c r="AJ213" s="392"/>
      <c r="AK213" s="392"/>
      <c r="AL213" s="392"/>
      <c r="AM213" s="392"/>
      <c r="AN213" s="392"/>
      <c r="AO213" s="392"/>
      <c r="AP213" s="392"/>
      <c r="AQ213" s="414"/>
      <c r="AR213" s="392"/>
      <c r="AS213" s="392"/>
      <c r="AT213" s="392"/>
      <c r="AU213" s="392"/>
      <c r="AV213" s="392"/>
      <c r="AW213" s="392"/>
      <c r="AX213" s="392"/>
      <c r="AY213" s="392"/>
      <c r="AZ213" s="392"/>
      <c r="BA213" s="392"/>
      <c r="BB213" s="414"/>
      <c r="BC213" s="395"/>
      <c r="BD213" s="394" t="s">
        <v>8</v>
      </c>
      <c r="BE213" s="234"/>
      <c r="BF213" s="418"/>
    </row>
    <row r="214" spans="1:58" s="1" customFormat="1" x14ac:dyDescent="0.2">
      <c r="A214" s="124"/>
      <c r="B214" s="129"/>
      <c r="C214" s="126"/>
      <c r="D214" s="126"/>
      <c r="E214" s="126"/>
      <c r="F214" s="106">
        <v>10</v>
      </c>
      <c r="G214" s="107"/>
      <c r="H214" s="107"/>
      <c r="I214" s="107"/>
      <c r="J214" s="107"/>
      <c r="K214" s="107"/>
      <c r="L214" s="107"/>
      <c r="M214" s="107"/>
      <c r="N214" s="107"/>
      <c r="O214" s="108"/>
      <c r="P214" s="107"/>
      <c r="Q214" s="192">
        <f>SUM(F214:P214)</f>
        <v>10</v>
      </c>
      <c r="R214" s="107"/>
      <c r="S214" s="107"/>
      <c r="T214" s="107"/>
      <c r="U214" s="107"/>
      <c r="V214" s="107"/>
      <c r="W214" s="107"/>
      <c r="X214" s="108"/>
      <c r="Y214" s="107"/>
      <c r="Z214" s="107"/>
      <c r="AA214" s="107"/>
      <c r="AB214" s="107"/>
      <c r="AC214" s="192">
        <f>SUM(R214:AB214)</f>
        <v>0</v>
      </c>
      <c r="AD214" s="107"/>
      <c r="AE214" s="108"/>
      <c r="AF214" s="107"/>
      <c r="AG214" s="107"/>
      <c r="AH214" s="107"/>
      <c r="AI214" s="107"/>
      <c r="AJ214" s="107"/>
      <c r="AK214" s="107"/>
      <c r="AL214" s="107"/>
      <c r="AM214" s="107"/>
      <c r="AN214" s="107"/>
      <c r="AO214" s="107"/>
      <c r="AP214" s="108"/>
      <c r="AQ214" s="192">
        <f>SUM(AD214:AP214)</f>
        <v>0</v>
      </c>
      <c r="AR214" s="107"/>
      <c r="AS214" s="107"/>
      <c r="AT214" s="107"/>
      <c r="AU214" s="107"/>
      <c r="AV214" s="107"/>
      <c r="AW214" s="107"/>
      <c r="AX214" s="107"/>
      <c r="AY214" s="107"/>
      <c r="AZ214" s="107"/>
      <c r="BA214" s="107"/>
      <c r="BB214" s="192">
        <f>SUM(AR214:BA214)</f>
        <v>0</v>
      </c>
      <c r="BC214" s="217"/>
      <c r="BD214" s="201">
        <f t="shared" ref="BD214:BD218" si="41">SUM(Q214+AC214+AQ214+BB214)</f>
        <v>10</v>
      </c>
      <c r="BE214" s="234"/>
      <c r="BF214" s="417"/>
    </row>
    <row r="215" spans="1:58" s="1" customFormat="1" x14ac:dyDescent="0.2">
      <c r="A215" s="124"/>
      <c r="B215" s="129"/>
      <c r="C215" s="126"/>
      <c r="D215" s="126"/>
      <c r="E215" s="126"/>
      <c r="F215" s="106"/>
      <c r="G215" s="107"/>
      <c r="H215" s="107"/>
      <c r="I215" s="107"/>
      <c r="J215" s="107"/>
      <c r="K215" s="107"/>
      <c r="L215" s="107"/>
      <c r="M215" s="107"/>
      <c r="N215" s="107"/>
      <c r="O215" s="108"/>
      <c r="P215" s="107"/>
      <c r="Q215" s="192">
        <f>SUM(F215:P215)</f>
        <v>0</v>
      </c>
      <c r="R215" s="107"/>
      <c r="S215" s="107"/>
      <c r="T215" s="107"/>
      <c r="U215" s="107"/>
      <c r="V215" s="107"/>
      <c r="W215" s="107"/>
      <c r="X215" s="108"/>
      <c r="Y215" s="107"/>
      <c r="Z215" s="107"/>
      <c r="AA215" s="107"/>
      <c r="AB215" s="107"/>
      <c r="AC215" s="192">
        <f>SUM(R215:AB215)</f>
        <v>0</v>
      </c>
      <c r="AD215" s="107"/>
      <c r="AE215" s="108"/>
      <c r="AF215" s="107"/>
      <c r="AG215" s="107"/>
      <c r="AH215" s="107"/>
      <c r="AI215" s="107"/>
      <c r="AJ215" s="107"/>
      <c r="AK215" s="107"/>
      <c r="AL215" s="107"/>
      <c r="AM215" s="107"/>
      <c r="AN215" s="107"/>
      <c r="AO215" s="107"/>
      <c r="AP215" s="108"/>
      <c r="AQ215" s="192">
        <f>SUM(AD215:AP215)</f>
        <v>0</v>
      </c>
      <c r="AR215" s="107"/>
      <c r="AS215" s="107"/>
      <c r="AT215" s="107"/>
      <c r="AU215" s="107"/>
      <c r="AV215" s="107"/>
      <c r="AW215" s="107"/>
      <c r="AX215" s="107"/>
      <c r="AY215" s="107"/>
      <c r="AZ215" s="107"/>
      <c r="BA215" s="107"/>
      <c r="BB215" s="192">
        <f>SUM(AR215:BA215)</f>
        <v>0</v>
      </c>
      <c r="BC215" s="217"/>
      <c r="BD215" s="201">
        <f t="shared" si="41"/>
        <v>0</v>
      </c>
      <c r="BE215" s="234"/>
      <c r="BF215" s="417"/>
    </row>
    <row r="216" spans="1:58" s="1" customFormat="1" x14ac:dyDescent="0.2">
      <c r="A216" s="124"/>
      <c r="B216" s="129"/>
      <c r="C216" s="126"/>
      <c r="D216" s="126"/>
      <c r="E216" s="126"/>
      <c r="F216" s="112"/>
      <c r="G216" s="113"/>
      <c r="H216" s="113"/>
      <c r="I216" s="113"/>
      <c r="J216" s="113"/>
      <c r="K216" s="113"/>
      <c r="L216" s="113"/>
      <c r="M216" s="113"/>
      <c r="N216" s="113"/>
      <c r="O216" s="114"/>
      <c r="P216" s="113"/>
      <c r="Q216" s="192">
        <f>SUM(F216:P216)</f>
        <v>0</v>
      </c>
      <c r="R216" s="113"/>
      <c r="S216" s="113"/>
      <c r="T216" s="113"/>
      <c r="U216" s="113"/>
      <c r="V216" s="113"/>
      <c r="W216" s="113"/>
      <c r="X216" s="114"/>
      <c r="Y216" s="113"/>
      <c r="Z216" s="113"/>
      <c r="AA216" s="113"/>
      <c r="AB216" s="113"/>
      <c r="AC216" s="192">
        <f>SUM(R216:AB216)</f>
        <v>0</v>
      </c>
      <c r="AD216" s="113"/>
      <c r="AE216" s="114"/>
      <c r="AF216" s="113"/>
      <c r="AG216" s="113"/>
      <c r="AH216" s="113"/>
      <c r="AI216" s="113"/>
      <c r="AJ216" s="113"/>
      <c r="AK216" s="113"/>
      <c r="AL216" s="113"/>
      <c r="AM216" s="113"/>
      <c r="AN216" s="113"/>
      <c r="AO216" s="113"/>
      <c r="AP216" s="114"/>
      <c r="AQ216" s="192">
        <f>SUM(AD216:AP216)</f>
        <v>0</v>
      </c>
      <c r="AR216" s="113"/>
      <c r="AS216" s="113"/>
      <c r="AT216" s="113"/>
      <c r="AU216" s="113"/>
      <c r="AV216" s="113"/>
      <c r="AW216" s="113"/>
      <c r="AX216" s="113"/>
      <c r="AY216" s="113"/>
      <c r="AZ216" s="113"/>
      <c r="BA216" s="113"/>
      <c r="BB216" s="192">
        <f>SUM(AR216:BA216)</f>
        <v>0</v>
      </c>
      <c r="BC216" s="219"/>
      <c r="BD216" s="201">
        <f t="shared" si="41"/>
        <v>0</v>
      </c>
      <c r="BE216" s="234"/>
      <c r="BF216" s="417"/>
    </row>
    <row r="217" spans="1:58" s="1" customFormat="1" x14ac:dyDescent="0.2">
      <c r="A217" s="124"/>
      <c r="B217" s="129"/>
      <c r="C217" s="126"/>
      <c r="D217" s="126"/>
      <c r="E217" s="126"/>
      <c r="F217" s="112"/>
      <c r="G217" s="113"/>
      <c r="H217" s="113"/>
      <c r="I217" s="113"/>
      <c r="J217" s="113"/>
      <c r="K217" s="113"/>
      <c r="L217" s="113"/>
      <c r="M217" s="113"/>
      <c r="N217" s="113"/>
      <c r="O217" s="114"/>
      <c r="P217" s="113"/>
      <c r="Q217" s="192">
        <f>SUM(F217:P217)</f>
        <v>0</v>
      </c>
      <c r="R217" s="113"/>
      <c r="S217" s="113"/>
      <c r="T217" s="113"/>
      <c r="U217" s="113"/>
      <c r="V217" s="113"/>
      <c r="W217" s="113"/>
      <c r="X217" s="114"/>
      <c r="Y217" s="113"/>
      <c r="Z217" s="113"/>
      <c r="AA217" s="113"/>
      <c r="AB217" s="113"/>
      <c r="AC217" s="192">
        <f>SUM(R217:AB217)</f>
        <v>0</v>
      </c>
      <c r="AD217" s="113"/>
      <c r="AE217" s="114"/>
      <c r="AF217" s="113"/>
      <c r="AG217" s="113"/>
      <c r="AH217" s="113"/>
      <c r="AI217" s="113"/>
      <c r="AJ217" s="113"/>
      <c r="AK217" s="113"/>
      <c r="AL217" s="113"/>
      <c r="AM217" s="113"/>
      <c r="AN217" s="113"/>
      <c r="AO217" s="113"/>
      <c r="AP217" s="114"/>
      <c r="AQ217" s="192">
        <f>SUM(AD217:AP217)</f>
        <v>0</v>
      </c>
      <c r="AR217" s="113"/>
      <c r="AS217" s="113"/>
      <c r="AT217" s="113"/>
      <c r="AU217" s="113"/>
      <c r="AV217" s="113"/>
      <c r="AW217" s="113"/>
      <c r="AX217" s="113"/>
      <c r="AY217" s="113"/>
      <c r="AZ217" s="113"/>
      <c r="BA217" s="113"/>
      <c r="BB217" s="192">
        <f>SUM(AR217:BA217)</f>
        <v>0</v>
      </c>
      <c r="BC217" s="219"/>
      <c r="BD217" s="201">
        <f t="shared" si="41"/>
        <v>0</v>
      </c>
      <c r="BE217" s="234"/>
      <c r="BF217" s="417"/>
    </row>
    <row r="218" spans="1:58" s="1" customFormat="1" x14ac:dyDescent="0.2">
      <c r="A218" s="124"/>
      <c r="B218" s="129"/>
      <c r="C218" s="126"/>
      <c r="D218" s="126"/>
      <c r="E218" s="126"/>
      <c r="F218" s="112"/>
      <c r="G218" s="113"/>
      <c r="H218" s="113"/>
      <c r="I218" s="113"/>
      <c r="J218" s="113"/>
      <c r="K218" s="113"/>
      <c r="L218" s="113"/>
      <c r="M218" s="113"/>
      <c r="N218" s="113"/>
      <c r="O218" s="114"/>
      <c r="P218" s="113"/>
      <c r="Q218" s="192">
        <f>SUM(F218:P218)</f>
        <v>0</v>
      </c>
      <c r="R218" s="113"/>
      <c r="S218" s="113"/>
      <c r="T218" s="113"/>
      <c r="U218" s="113"/>
      <c r="V218" s="113"/>
      <c r="W218" s="113"/>
      <c r="X218" s="114"/>
      <c r="Y218" s="113"/>
      <c r="Z218" s="113"/>
      <c r="AA218" s="113"/>
      <c r="AB218" s="113"/>
      <c r="AC218" s="192">
        <f>SUM(R218:AB218)</f>
        <v>0</v>
      </c>
      <c r="AD218" s="113"/>
      <c r="AE218" s="114"/>
      <c r="AF218" s="113"/>
      <c r="AG218" s="113"/>
      <c r="AH218" s="113"/>
      <c r="AI218" s="113"/>
      <c r="AJ218" s="113"/>
      <c r="AK218" s="113"/>
      <c r="AL218" s="113"/>
      <c r="AM218" s="113"/>
      <c r="AN218" s="113"/>
      <c r="AO218" s="113"/>
      <c r="AP218" s="114"/>
      <c r="AQ218" s="192">
        <f>SUM(AD218:AP218)</f>
        <v>0</v>
      </c>
      <c r="AR218" s="113"/>
      <c r="AS218" s="113"/>
      <c r="AT218" s="113"/>
      <c r="AU218" s="113"/>
      <c r="AV218" s="113"/>
      <c r="AW218" s="113"/>
      <c r="AX218" s="113"/>
      <c r="AY218" s="113"/>
      <c r="AZ218" s="113"/>
      <c r="BA218" s="113"/>
      <c r="BB218" s="192">
        <f>SUM(AR218:BA218)</f>
        <v>0</v>
      </c>
      <c r="BC218" s="219"/>
      <c r="BD218" s="201">
        <f t="shared" si="41"/>
        <v>0</v>
      </c>
      <c r="BE218" s="234"/>
      <c r="BF218" s="417"/>
    </row>
    <row r="219" spans="1:58" s="1" customFormat="1" ht="15.75" thickBot="1" x14ac:dyDescent="0.3">
      <c r="A219" s="436" t="s">
        <v>1</v>
      </c>
      <c r="B219" s="154"/>
      <c r="C219" s="155"/>
      <c r="D219" s="155"/>
      <c r="E219" s="155"/>
      <c r="F219" s="109"/>
      <c r="G219" s="110"/>
      <c r="H219" s="110"/>
      <c r="I219" s="110"/>
      <c r="J219" s="110"/>
      <c r="K219" s="110"/>
      <c r="L219" s="110"/>
      <c r="M219" s="110"/>
      <c r="N219" s="110"/>
      <c r="O219" s="111"/>
      <c r="P219" s="110"/>
      <c r="Q219" s="193">
        <f>SUBTOTAL(9,Q214:Q218)</f>
        <v>10</v>
      </c>
      <c r="R219" s="110"/>
      <c r="S219" s="110"/>
      <c r="T219" s="110"/>
      <c r="U219" s="110"/>
      <c r="V219" s="110"/>
      <c r="W219" s="110"/>
      <c r="X219" s="111"/>
      <c r="Y219" s="110"/>
      <c r="Z219" s="110"/>
      <c r="AA219" s="110"/>
      <c r="AB219" s="110"/>
      <c r="AC219" s="193">
        <f>SUBTOTAL(9,AC214:AC218)</f>
        <v>0</v>
      </c>
      <c r="AD219" s="110"/>
      <c r="AE219" s="111"/>
      <c r="AF219" s="110"/>
      <c r="AG219" s="110"/>
      <c r="AH219" s="110"/>
      <c r="AI219" s="110"/>
      <c r="AJ219" s="110"/>
      <c r="AK219" s="110"/>
      <c r="AL219" s="110"/>
      <c r="AM219" s="110"/>
      <c r="AN219" s="110"/>
      <c r="AO219" s="110"/>
      <c r="AP219" s="111"/>
      <c r="AQ219" s="193">
        <f>SUBTOTAL(9,AQ214:AQ218)</f>
        <v>0</v>
      </c>
      <c r="AR219" s="110"/>
      <c r="AS219" s="110"/>
      <c r="AT219" s="110"/>
      <c r="AU219" s="110"/>
      <c r="AV219" s="110"/>
      <c r="AW219" s="110"/>
      <c r="AX219" s="110"/>
      <c r="AY219" s="110"/>
      <c r="AZ219" s="110"/>
      <c r="BA219" s="110"/>
      <c r="BB219" s="193">
        <f>SUBTOTAL(9,BB214:BB218)</f>
        <v>0</v>
      </c>
      <c r="BC219" s="220"/>
      <c r="BD219" s="202">
        <f>SUBTOTAL(9,BD214:BD218)</f>
        <v>10</v>
      </c>
      <c r="BE219" s="236">
        <f>'totaal BOL niv 4 4 jr'!G50</f>
        <v>0</v>
      </c>
      <c r="BF219" s="417"/>
    </row>
    <row r="220" spans="1:58" s="1" customFormat="1" ht="15" thickTop="1" x14ac:dyDescent="0.2">
      <c r="A220" s="437" t="s">
        <v>126</v>
      </c>
      <c r="B220" s="153"/>
      <c r="C220" s="390"/>
      <c r="D220" s="390"/>
      <c r="E220" s="390"/>
      <c r="F220" s="391"/>
      <c r="G220" s="392"/>
      <c r="H220" s="392"/>
      <c r="I220" s="392"/>
      <c r="J220" s="392"/>
      <c r="K220" s="392"/>
      <c r="L220" s="392"/>
      <c r="M220" s="392"/>
      <c r="N220" s="392"/>
      <c r="O220" s="392"/>
      <c r="P220" s="392"/>
      <c r="Q220" s="414"/>
      <c r="R220" s="392"/>
      <c r="S220" s="392"/>
      <c r="T220" s="392"/>
      <c r="U220" s="392"/>
      <c r="V220" s="392"/>
      <c r="W220" s="392"/>
      <c r="X220" s="392"/>
      <c r="Y220" s="392"/>
      <c r="Z220" s="392"/>
      <c r="AA220" s="392"/>
      <c r="AB220" s="392"/>
      <c r="AC220" s="414"/>
      <c r="AD220" s="392"/>
      <c r="AE220" s="392"/>
      <c r="AF220" s="392"/>
      <c r="AG220" s="392"/>
      <c r="AH220" s="392"/>
      <c r="AI220" s="392"/>
      <c r="AJ220" s="392"/>
      <c r="AK220" s="392"/>
      <c r="AL220" s="392"/>
      <c r="AM220" s="392"/>
      <c r="AN220" s="392"/>
      <c r="AO220" s="392"/>
      <c r="AP220" s="392"/>
      <c r="AQ220" s="414"/>
      <c r="AR220" s="392"/>
      <c r="AS220" s="392"/>
      <c r="AT220" s="392"/>
      <c r="AU220" s="392"/>
      <c r="AV220" s="392"/>
      <c r="AW220" s="392"/>
      <c r="AX220" s="392"/>
      <c r="AY220" s="392"/>
      <c r="AZ220" s="392"/>
      <c r="BA220" s="392"/>
      <c r="BB220" s="414"/>
      <c r="BC220" s="395"/>
      <c r="BD220" s="394" t="s">
        <v>8</v>
      </c>
      <c r="BE220" s="234"/>
      <c r="BF220" s="418"/>
    </row>
    <row r="221" spans="1:58" s="1" customFormat="1" x14ac:dyDescent="0.2">
      <c r="A221" s="124"/>
      <c r="B221" s="129"/>
      <c r="C221" s="126"/>
      <c r="D221" s="126"/>
      <c r="E221" s="126"/>
      <c r="F221" s="106"/>
      <c r="G221" s="107"/>
      <c r="H221" s="107"/>
      <c r="I221" s="107"/>
      <c r="J221" s="107"/>
      <c r="K221" s="107"/>
      <c r="L221" s="107"/>
      <c r="M221" s="107"/>
      <c r="N221" s="107"/>
      <c r="O221" s="108"/>
      <c r="P221" s="107"/>
      <c r="Q221" s="192">
        <f>SUM(F221:P221)</f>
        <v>0</v>
      </c>
      <c r="R221" s="107"/>
      <c r="S221" s="107"/>
      <c r="T221" s="107"/>
      <c r="U221" s="107"/>
      <c r="V221" s="107"/>
      <c r="W221" s="107"/>
      <c r="X221" s="108"/>
      <c r="Y221" s="107"/>
      <c r="Z221" s="107"/>
      <c r="AA221" s="107"/>
      <c r="AB221" s="107"/>
      <c r="AC221" s="192">
        <f>SUM(R221:AB221)</f>
        <v>0</v>
      </c>
      <c r="AD221" s="107"/>
      <c r="AE221" s="108"/>
      <c r="AF221" s="107"/>
      <c r="AG221" s="107"/>
      <c r="AH221" s="107"/>
      <c r="AI221" s="107"/>
      <c r="AJ221" s="107"/>
      <c r="AK221" s="107"/>
      <c r="AL221" s="107"/>
      <c r="AM221" s="107"/>
      <c r="AN221" s="107"/>
      <c r="AO221" s="107"/>
      <c r="AP221" s="108"/>
      <c r="AQ221" s="192">
        <f>SUM(AD221:AP221)</f>
        <v>0</v>
      </c>
      <c r="AR221" s="107"/>
      <c r="AS221" s="107"/>
      <c r="AT221" s="107"/>
      <c r="AU221" s="107"/>
      <c r="AV221" s="107"/>
      <c r="AW221" s="107"/>
      <c r="AX221" s="107"/>
      <c r="AY221" s="107"/>
      <c r="AZ221" s="107"/>
      <c r="BA221" s="107"/>
      <c r="BB221" s="192">
        <f>SUM(AR221:BA221)</f>
        <v>0</v>
      </c>
      <c r="BC221" s="217"/>
      <c r="BD221" s="201">
        <f t="shared" ref="BD221:BD224" si="42">SUM(Q221+AC221+AQ221+BB221)</f>
        <v>0</v>
      </c>
      <c r="BE221" s="234"/>
      <c r="BF221" s="417"/>
    </row>
    <row r="222" spans="1:58" s="1" customFormat="1" x14ac:dyDescent="0.2">
      <c r="A222" s="124"/>
      <c r="B222" s="129"/>
      <c r="C222" s="126"/>
      <c r="D222" s="126"/>
      <c r="E222" s="126"/>
      <c r="F222" s="112"/>
      <c r="G222" s="113"/>
      <c r="H222" s="113"/>
      <c r="I222" s="113"/>
      <c r="J222" s="113"/>
      <c r="K222" s="113"/>
      <c r="L222" s="113"/>
      <c r="M222" s="113"/>
      <c r="N222" s="113"/>
      <c r="O222" s="114"/>
      <c r="P222" s="113"/>
      <c r="Q222" s="192">
        <f>SUM(F222:P222)</f>
        <v>0</v>
      </c>
      <c r="R222" s="113"/>
      <c r="S222" s="113"/>
      <c r="T222" s="113"/>
      <c r="U222" s="113"/>
      <c r="V222" s="113"/>
      <c r="W222" s="113"/>
      <c r="X222" s="114"/>
      <c r="Y222" s="113"/>
      <c r="Z222" s="113"/>
      <c r="AA222" s="113"/>
      <c r="AB222" s="113"/>
      <c r="AC222" s="192">
        <f>SUM(R222:AB222)</f>
        <v>0</v>
      </c>
      <c r="AD222" s="113"/>
      <c r="AE222" s="114"/>
      <c r="AF222" s="113"/>
      <c r="AG222" s="113"/>
      <c r="AH222" s="113"/>
      <c r="AI222" s="113"/>
      <c r="AJ222" s="113"/>
      <c r="AK222" s="113"/>
      <c r="AL222" s="113"/>
      <c r="AM222" s="113"/>
      <c r="AN222" s="113"/>
      <c r="AO222" s="113"/>
      <c r="AP222" s="114"/>
      <c r="AQ222" s="192">
        <f>SUM(AD222:AP222)</f>
        <v>0</v>
      </c>
      <c r="AR222" s="113"/>
      <c r="AS222" s="113"/>
      <c r="AT222" s="113"/>
      <c r="AU222" s="113"/>
      <c r="AV222" s="113"/>
      <c r="AW222" s="113"/>
      <c r="AX222" s="113"/>
      <c r="AY222" s="113"/>
      <c r="AZ222" s="113"/>
      <c r="BA222" s="113"/>
      <c r="BB222" s="192">
        <f>SUM(AR222:BA222)</f>
        <v>0</v>
      </c>
      <c r="BC222" s="219"/>
      <c r="BD222" s="201">
        <f t="shared" si="42"/>
        <v>0</v>
      </c>
      <c r="BE222" s="234"/>
      <c r="BF222" s="417"/>
    </row>
    <row r="223" spans="1:58" s="1" customFormat="1" x14ac:dyDescent="0.2">
      <c r="A223" s="124"/>
      <c r="B223" s="129"/>
      <c r="C223" s="126"/>
      <c r="D223" s="126"/>
      <c r="E223" s="126"/>
      <c r="F223" s="112"/>
      <c r="G223" s="113"/>
      <c r="H223" s="113"/>
      <c r="I223" s="113"/>
      <c r="J223" s="113"/>
      <c r="K223" s="113"/>
      <c r="L223" s="113"/>
      <c r="M223" s="113"/>
      <c r="N223" s="113"/>
      <c r="O223" s="114"/>
      <c r="P223" s="113"/>
      <c r="Q223" s="192">
        <f>SUM(F223:P223)</f>
        <v>0</v>
      </c>
      <c r="R223" s="113"/>
      <c r="S223" s="113"/>
      <c r="T223" s="113"/>
      <c r="U223" s="113"/>
      <c r="V223" s="113"/>
      <c r="W223" s="113"/>
      <c r="X223" s="114"/>
      <c r="Y223" s="113"/>
      <c r="Z223" s="113"/>
      <c r="AA223" s="113"/>
      <c r="AB223" s="113"/>
      <c r="AC223" s="192">
        <f>SUM(R223:AB223)</f>
        <v>0</v>
      </c>
      <c r="AD223" s="113"/>
      <c r="AE223" s="114"/>
      <c r="AF223" s="113"/>
      <c r="AG223" s="113"/>
      <c r="AH223" s="113"/>
      <c r="AI223" s="113"/>
      <c r="AJ223" s="113"/>
      <c r="AK223" s="113"/>
      <c r="AL223" s="113"/>
      <c r="AM223" s="113"/>
      <c r="AN223" s="113"/>
      <c r="AO223" s="113"/>
      <c r="AP223" s="114"/>
      <c r="AQ223" s="192">
        <f>SUM(AD223:AP223)</f>
        <v>0</v>
      </c>
      <c r="AR223" s="113"/>
      <c r="AS223" s="113"/>
      <c r="AT223" s="113"/>
      <c r="AU223" s="113"/>
      <c r="AV223" s="113"/>
      <c r="AW223" s="113"/>
      <c r="AX223" s="113"/>
      <c r="AY223" s="113"/>
      <c r="AZ223" s="113"/>
      <c r="BA223" s="113"/>
      <c r="BB223" s="192">
        <f>SUM(AR223:BA223)</f>
        <v>0</v>
      </c>
      <c r="BC223" s="219"/>
      <c r="BD223" s="201">
        <f t="shared" si="42"/>
        <v>0</v>
      </c>
      <c r="BE223" s="234"/>
      <c r="BF223" s="417"/>
    </row>
    <row r="224" spans="1:58" s="1" customFormat="1" x14ac:dyDescent="0.2">
      <c r="A224" s="124"/>
      <c r="B224" s="129"/>
      <c r="C224" s="126"/>
      <c r="D224" s="126"/>
      <c r="E224" s="126"/>
      <c r="F224" s="112"/>
      <c r="G224" s="113"/>
      <c r="H224" s="113"/>
      <c r="I224" s="113"/>
      <c r="J224" s="113"/>
      <c r="K224" s="113"/>
      <c r="L224" s="113"/>
      <c r="M224" s="113"/>
      <c r="N224" s="113"/>
      <c r="O224" s="114"/>
      <c r="P224" s="113"/>
      <c r="Q224" s="192">
        <f>SUM(F224:P224)</f>
        <v>0</v>
      </c>
      <c r="R224" s="113"/>
      <c r="S224" s="113"/>
      <c r="T224" s="113"/>
      <c r="U224" s="113"/>
      <c r="V224" s="113"/>
      <c r="W224" s="113"/>
      <c r="X224" s="114"/>
      <c r="Y224" s="113"/>
      <c r="Z224" s="113"/>
      <c r="AA224" s="113"/>
      <c r="AB224" s="113"/>
      <c r="AC224" s="192">
        <f>SUM(R224:AB224)</f>
        <v>0</v>
      </c>
      <c r="AD224" s="113"/>
      <c r="AE224" s="114"/>
      <c r="AF224" s="113"/>
      <c r="AG224" s="113"/>
      <c r="AH224" s="113"/>
      <c r="AI224" s="113"/>
      <c r="AJ224" s="113"/>
      <c r="AK224" s="113"/>
      <c r="AL224" s="113"/>
      <c r="AM224" s="113"/>
      <c r="AN224" s="113"/>
      <c r="AO224" s="113"/>
      <c r="AP224" s="114"/>
      <c r="AQ224" s="192">
        <f>SUM(AD224:AP224)</f>
        <v>0</v>
      </c>
      <c r="AR224" s="113"/>
      <c r="AS224" s="113"/>
      <c r="AT224" s="113"/>
      <c r="AU224" s="113"/>
      <c r="AV224" s="113"/>
      <c r="AW224" s="113"/>
      <c r="AX224" s="113"/>
      <c r="AY224" s="113"/>
      <c r="AZ224" s="113"/>
      <c r="BA224" s="113"/>
      <c r="BB224" s="192">
        <f>SUM(AR224:BA224)</f>
        <v>0</v>
      </c>
      <c r="BC224" s="219"/>
      <c r="BD224" s="201">
        <f t="shared" si="42"/>
        <v>0</v>
      </c>
      <c r="BE224" s="234"/>
      <c r="BF224" s="417"/>
    </row>
    <row r="225" spans="1:58" s="1" customFormat="1" ht="15.75" thickBot="1" x14ac:dyDescent="0.3">
      <c r="A225" s="436" t="s">
        <v>1</v>
      </c>
      <c r="B225" s="154"/>
      <c r="C225" s="126"/>
      <c r="D225" s="126"/>
      <c r="E225" s="126"/>
      <c r="F225" s="115"/>
      <c r="G225" s="116"/>
      <c r="H225" s="116"/>
      <c r="I225" s="116"/>
      <c r="J225" s="116"/>
      <c r="K225" s="116"/>
      <c r="L225" s="116"/>
      <c r="M225" s="116"/>
      <c r="N225" s="116"/>
      <c r="O225" s="117"/>
      <c r="P225" s="116"/>
      <c r="Q225" s="193">
        <f>SUBTOTAL(9,Q221:Q224)</f>
        <v>0</v>
      </c>
      <c r="R225" s="116"/>
      <c r="S225" s="116"/>
      <c r="T225" s="116"/>
      <c r="U225" s="116"/>
      <c r="V225" s="116"/>
      <c r="W225" s="116"/>
      <c r="X225" s="117"/>
      <c r="Y225" s="116"/>
      <c r="Z225" s="116"/>
      <c r="AA225" s="116"/>
      <c r="AB225" s="116"/>
      <c r="AC225" s="193">
        <f>SUBTOTAL(9,AC221:AC224)</f>
        <v>0</v>
      </c>
      <c r="AD225" s="116"/>
      <c r="AE225" s="117"/>
      <c r="AF225" s="116"/>
      <c r="AG225" s="116"/>
      <c r="AH225" s="116"/>
      <c r="AI225" s="116"/>
      <c r="AJ225" s="116"/>
      <c r="AK225" s="116"/>
      <c r="AL225" s="116"/>
      <c r="AM225" s="116"/>
      <c r="AN225" s="116"/>
      <c r="AO225" s="116"/>
      <c r="AP225" s="117"/>
      <c r="AQ225" s="193">
        <f>SUBTOTAL(9,AQ221:AQ224)</f>
        <v>0</v>
      </c>
      <c r="AR225" s="116"/>
      <c r="AS225" s="116"/>
      <c r="AT225" s="116"/>
      <c r="AU225" s="116"/>
      <c r="AV225" s="116"/>
      <c r="AW225" s="116"/>
      <c r="AX225" s="116"/>
      <c r="AY225" s="116"/>
      <c r="AZ225" s="116"/>
      <c r="BA225" s="116"/>
      <c r="BB225" s="193">
        <f>SUBTOTAL(9,BB221:BB224)</f>
        <v>0</v>
      </c>
      <c r="BC225" s="221"/>
      <c r="BD225" s="202">
        <f>SUBTOTAL(9,BD221:BD224)</f>
        <v>0</v>
      </c>
      <c r="BE225" s="236">
        <f>'totaal BOL niv 4 4 jr'!G62</f>
        <v>397</v>
      </c>
      <c r="BF225" s="417"/>
    </row>
    <row r="226" spans="1:58" s="1" customFormat="1" ht="16.5" thickTop="1" thickBot="1" x14ac:dyDescent="0.3">
      <c r="A226" s="431" t="s">
        <v>43</v>
      </c>
      <c r="B226" s="156"/>
      <c r="C226" s="157"/>
      <c r="D226" s="157"/>
      <c r="E226" s="157"/>
      <c r="F226" s="118"/>
      <c r="G226" s="119"/>
      <c r="H226" s="119"/>
      <c r="I226" s="119"/>
      <c r="J226" s="119"/>
      <c r="K226" s="119"/>
      <c r="L226" s="119"/>
      <c r="M226" s="119"/>
      <c r="N226" s="119"/>
      <c r="O226" s="111"/>
      <c r="P226" s="119"/>
      <c r="Q226" s="193">
        <f>SUBTOTAL(9,Q11:Q225)</f>
        <v>410</v>
      </c>
      <c r="R226" s="119"/>
      <c r="S226" s="119"/>
      <c r="T226" s="119"/>
      <c r="U226" s="119"/>
      <c r="V226" s="119"/>
      <c r="W226" s="119"/>
      <c r="X226" s="111"/>
      <c r="Y226" s="119"/>
      <c r="Z226" s="119"/>
      <c r="AA226" s="119"/>
      <c r="AB226" s="119"/>
      <c r="AC226" s="193">
        <f>SUBTOTAL(9,AC11:AC225)</f>
        <v>0</v>
      </c>
      <c r="AD226" s="119"/>
      <c r="AE226" s="111"/>
      <c r="AF226" s="119"/>
      <c r="AG226" s="119"/>
      <c r="AH226" s="119"/>
      <c r="AI226" s="119"/>
      <c r="AJ226" s="119"/>
      <c r="AK226" s="119"/>
      <c r="AL226" s="119"/>
      <c r="AM226" s="119"/>
      <c r="AN226" s="119"/>
      <c r="AO226" s="119"/>
      <c r="AP226" s="111"/>
      <c r="AQ226" s="193">
        <f>SUBTOTAL(9,AQ11:AQ225)</f>
        <v>0</v>
      </c>
      <c r="AR226" s="119"/>
      <c r="AS226" s="119"/>
      <c r="AT226" s="119"/>
      <c r="AU226" s="119"/>
      <c r="AV226" s="119"/>
      <c r="AW226" s="119"/>
      <c r="AX226" s="119"/>
      <c r="AY226" s="119"/>
      <c r="AZ226" s="119"/>
      <c r="BA226" s="119"/>
      <c r="BB226" s="193">
        <f>SUBTOTAL(9,BB11:BB225)</f>
        <v>0</v>
      </c>
      <c r="BC226" s="223">
        <f>SUBTOTAL(9,BC11:BC225)</f>
        <v>0</v>
      </c>
      <c r="BD226" s="203">
        <f>SUBTOTAL(9,BD11:BD225)</f>
        <v>410</v>
      </c>
      <c r="BE226" s="237">
        <f>'totaal BOL niv 4 4 jr'!G63</f>
        <v>397</v>
      </c>
      <c r="BF226" s="417"/>
    </row>
    <row r="227" spans="1:58" ht="15" thickTop="1" x14ac:dyDescent="0.2">
      <c r="A227" s="435" t="s">
        <v>29</v>
      </c>
      <c r="B227" s="158"/>
      <c r="C227" s="390"/>
      <c r="D227" s="390"/>
      <c r="E227" s="390"/>
      <c r="F227" s="391"/>
      <c r="G227" s="392"/>
      <c r="H227" s="392"/>
      <c r="I227" s="392"/>
      <c r="J227" s="392"/>
      <c r="K227" s="392"/>
      <c r="L227" s="392"/>
      <c r="M227" s="392"/>
      <c r="N227" s="392"/>
      <c r="O227" s="392"/>
      <c r="P227" s="392"/>
      <c r="Q227" s="414"/>
      <c r="R227" s="392"/>
      <c r="S227" s="392"/>
      <c r="T227" s="392"/>
      <c r="U227" s="392"/>
      <c r="V227" s="392"/>
      <c r="W227" s="392"/>
      <c r="X227" s="392"/>
      <c r="Y227" s="392"/>
      <c r="Z227" s="392"/>
      <c r="AA227" s="392"/>
      <c r="AB227" s="392"/>
      <c r="AC227" s="414"/>
      <c r="AD227" s="392"/>
      <c r="AE227" s="392"/>
      <c r="AF227" s="392"/>
      <c r="AG227" s="392"/>
      <c r="AH227" s="392"/>
      <c r="AI227" s="392"/>
      <c r="AJ227" s="392"/>
      <c r="AK227" s="392"/>
      <c r="AL227" s="392"/>
      <c r="AM227" s="392"/>
      <c r="AN227" s="392"/>
      <c r="AO227" s="392"/>
      <c r="AP227" s="392"/>
      <c r="AQ227" s="414"/>
      <c r="AR227" s="392"/>
      <c r="AS227" s="392"/>
      <c r="AT227" s="392"/>
      <c r="AU227" s="392"/>
      <c r="AV227" s="392"/>
      <c r="AW227" s="392"/>
      <c r="AX227" s="392"/>
      <c r="AY227" s="392"/>
      <c r="AZ227" s="392"/>
      <c r="BA227" s="392"/>
      <c r="BB227" s="414"/>
      <c r="BC227" s="393"/>
      <c r="BD227" s="394" t="s">
        <v>8</v>
      </c>
      <c r="BE227" s="234"/>
    </row>
    <row r="228" spans="1:58" x14ac:dyDescent="0.2">
      <c r="A228" s="428" t="s">
        <v>4</v>
      </c>
      <c r="B228" s="134"/>
      <c r="C228" s="125"/>
      <c r="D228" s="125"/>
      <c r="E228" s="130"/>
      <c r="F228" s="106">
        <v>38</v>
      </c>
      <c r="G228" s="107"/>
      <c r="H228" s="107"/>
      <c r="I228" s="107"/>
      <c r="J228" s="107"/>
      <c r="K228" s="107"/>
      <c r="L228" s="107"/>
      <c r="M228" s="107"/>
      <c r="N228" s="107"/>
      <c r="O228" s="108"/>
      <c r="P228" s="107"/>
      <c r="Q228" s="192">
        <f t="shared" ref="Q228:Q230" si="43">SUM(F228:P228)</f>
        <v>38</v>
      </c>
      <c r="R228" s="107"/>
      <c r="S228" s="107"/>
      <c r="T228" s="107"/>
      <c r="U228" s="107"/>
      <c r="V228" s="107"/>
      <c r="W228" s="107"/>
      <c r="X228" s="108"/>
      <c r="Y228" s="107"/>
      <c r="Z228" s="107"/>
      <c r="AA228" s="107"/>
      <c r="AB228" s="107"/>
      <c r="AC228" s="192">
        <f t="shared" ref="AC228:AC230" si="44">SUM(R228:AB228)</f>
        <v>0</v>
      </c>
      <c r="AD228" s="107"/>
      <c r="AE228" s="108"/>
      <c r="AF228" s="107"/>
      <c r="AG228" s="107"/>
      <c r="AH228" s="107"/>
      <c r="AI228" s="107"/>
      <c r="AJ228" s="107"/>
      <c r="AK228" s="107"/>
      <c r="AL228" s="107"/>
      <c r="AM228" s="107"/>
      <c r="AN228" s="107"/>
      <c r="AO228" s="107"/>
      <c r="AP228" s="108"/>
      <c r="AQ228" s="192">
        <f t="shared" ref="AQ228:AQ230" si="45">SUM(AD228:AP228)</f>
        <v>0</v>
      </c>
      <c r="AR228" s="107"/>
      <c r="AS228" s="107"/>
      <c r="AT228" s="107"/>
      <c r="AU228" s="107"/>
      <c r="AV228" s="107"/>
      <c r="AW228" s="107"/>
      <c r="AX228" s="107"/>
      <c r="AY228" s="107"/>
      <c r="AZ228" s="107"/>
      <c r="BA228" s="107"/>
      <c r="BB228" s="192">
        <f t="shared" ref="BB228:BB230" si="46">SUM(AR228:BA228)</f>
        <v>0</v>
      </c>
      <c r="BC228" s="224"/>
      <c r="BD228" s="201">
        <f t="shared" ref="BD228:BD230" si="47">SUM(Q228+AC228+AQ228+BB228)</f>
        <v>38</v>
      </c>
      <c r="BE228" s="234"/>
      <c r="BF228" s="417"/>
    </row>
    <row r="229" spans="1:58" x14ac:dyDescent="0.2">
      <c r="A229" s="428" t="s">
        <v>5</v>
      </c>
      <c r="B229" s="134"/>
      <c r="C229" s="125"/>
      <c r="D229" s="125"/>
      <c r="E229" s="130"/>
      <c r="F229" s="106">
        <v>38</v>
      </c>
      <c r="G229" s="107"/>
      <c r="H229" s="107"/>
      <c r="I229" s="107"/>
      <c r="J229" s="107"/>
      <c r="K229" s="107"/>
      <c r="L229" s="107"/>
      <c r="M229" s="107"/>
      <c r="N229" s="107"/>
      <c r="O229" s="108"/>
      <c r="P229" s="107"/>
      <c r="Q229" s="192">
        <f t="shared" si="43"/>
        <v>38</v>
      </c>
      <c r="R229" s="107"/>
      <c r="S229" s="107"/>
      <c r="T229" s="107"/>
      <c r="U229" s="107"/>
      <c r="V229" s="107"/>
      <c r="W229" s="107"/>
      <c r="X229" s="108"/>
      <c r="Y229" s="107"/>
      <c r="Z229" s="107"/>
      <c r="AA229" s="107"/>
      <c r="AB229" s="107"/>
      <c r="AC229" s="192">
        <f t="shared" si="44"/>
        <v>0</v>
      </c>
      <c r="AD229" s="107"/>
      <c r="AE229" s="108"/>
      <c r="AF229" s="107"/>
      <c r="AG229" s="107"/>
      <c r="AH229" s="107"/>
      <c r="AI229" s="107"/>
      <c r="AJ229" s="107"/>
      <c r="AK229" s="107"/>
      <c r="AL229" s="107"/>
      <c r="AM229" s="107"/>
      <c r="AN229" s="107"/>
      <c r="AO229" s="107"/>
      <c r="AP229" s="108"/>
      <c r="AQ229" s="192">
        <f t="shared" si="45"/>
        <v>0</v>
      </c>
      <c r="AR229" s="107"/>
      <c r="AS229" s="107"/>
      <c r="AT229" s="107"/>
      <c r="AU229" s="107"/>
      <c r="AV229" s="107"/>
      <c r="AW229" s="107"/>
      <c r="AX229" s="107"/>
      <c r="AY229" s="107"/>
      <c r="AZ229" s="107"/>
      <c r="BA229" s="107"/>
      <c r="BB229" s="192">
        <f t="shared" si="46"/>
        <v>0</v>
      </c>
      <c r="BC229" s="224"/>
      <c r="BD229" s="201">
        <f t="shared" si="47"/>
        <v>38</v>
      </c>
      <c r="BE229" s="234"/>
      <c r="BF229" s="417"/>
    </row>
    <row r="230" spans="1:58" x14ac:dyDescent="0.2">
      <c r="A230" s="428" t="s">
        <v>2</v>
      </c>
      <c r="B230" s="134"/>
      <c r="C230" s="125"/>
      <c r="D230" s="125"/>
      <c r="E230" s="130"/>
      <c r="F230" s="106">
        <v>38</v>
      </c>
      <c r="G230" s="107"/>
      <c r="H230" s="107"/>
      <c r="I230" s="107"/>
      <c r="J230" s="107"/>
      <c r="K230" s="107"/>
      <c r="L230" s="107"/>
      <c r="M230" s="107"/>
      <c r="N230" s="107"/>
      <c r="O230" s="108"/>
      <c r="P230" s="107"/>
      <c r="Q230" s="192">
        <f t="shared" si="43"/>
        <v>38</v>
      </c>
      <c r="R230" s="107"/>
      <c r="S230" s="107"/>
      <c r="T230" s="107"/>
      <c r="U230" s="107"/>
      <c r="V230" s="107"/>
      <c r="W230" s="107"/>
      <c r="X230" s="108"/>
      <c r="Y230" s="107"/>
      <c r="Z230" s="107"/>
      <c r="AA230" s="107"/>
      <c r="AB230" s="107"/>
      <c r="AC230" s="192">
        <f t="shared" si="44"/>
        <v>0</v>
      </c>
      <c r="AD230" s="107"/>
      <c r="AE230" s="108"/>
      <c r="AF230" s="107"/>
      <c r="AG230" s="107"/>
      <c r="AH230" s="107"/>
      <c r="AI230" s="107"/>
      <c r="AJ230" s="107"/>
      <c r="AK230" s="107"/>
      <c r="AL230" s="107"/>
      <c r="AM230" s="107"/>
      <c r="AN230" s="107"/>
      <c r="AO230" s="107"/>
      <c r="AP230" s="108"/>
      <c r="AQ230" s="192">
        <f t="shared" si="45"/>
        <v>0</v>
      </c>
      <c r="AR230" s="107"/>
      <c r="AS230" s="107"/>
      <c r="AT230" s="107"/>
      <c r="AU230" s="107"/>
      <c r="AV230" s="107"/>
      <c r="AW230" s="107"/>
      <c r="AX230" s="107"/>
      <c r="AY230" s="107"/>
      <c r="AZ230" s="107"/>
      <c r="BA230" s="107"/>
      <c r="BB230" s="192">
        <f t="shared" si="46"/>
        <v>0</v>
      </c>
      <c r="BC230" s="224"/>
      <c r="BD230" s="201">
        <f t="shared" si="47"/>
        <v>38</v>
      </c>
      <c r="BE230" s="234"/>
      <c r="BF230" s="417"/>
    </row>
    <row r="231" spans="1:58" x14ac:dyDescent="0.2">
      <c r="A231" s="134" t="s">
        <v>285</v>
      </c>
      <c r="B231" s="134"/>
      <c r="C231" s="125"/>
      <c r="D231" s="125"/>
      <c r="E231" s="130"/>
      <c r="F231" s="106">
        <v>38</v>
      </c>
      <c r="G231" s="107"/>
      <c r="H231" s="107"/>
      <c r="I231" s="107"/>
      <c r="J231" s="107"/>
      <c r="K231" s="107"/>
      <c r="L231" s="107"/>
      <c r="M231" s="107"/>
      <c r="N231" s="107"/>
      <c r="O231" s="108"/>
      <c r="P231" s="107"/>
      <c r="Q231" s="192">
        <f t="shared" ref="Q231" si="48">SUM(F231:P231)</f>
        <v>38</v>
      </c>
      <c r="R231" s="107"/>
      <c r="S231" s="107"/>
      <c r="T231" s="107"/>
      <c r="U231" s="107"/>
      <c r="V231" s="107"/>
      <c r="W231" s="107"/>
      <c r="X231" s="108"/>
      <c r="Y231" s="107"/>
      <c r="Z231" s="107"/>
      <c r="AA231" s="107"/>
      <c r="AB231" s="107"/>
      <c r="AC231" s="192">
        <f t="shared" ref="AC231" si="49">SUM(R231:AB231)</f>
        <v>0</v>
      </c>
      <c r="AD231" s="107"/>
      <c r="AE231" s="108"/>
      <c r="AF231" s="107"/>
      <c r="AG231" s="107"/>
      <c r="AH231" s="107"/>
      <c r="AI231" s="107"/>
      <c r="AJ231" s="107"/>
      <c r="AK231" s="107"/>
      <c r="AL231" s="107"/>
      <c r="AM231" s="107"/>
      <c r="AN231" s="107"/>
      <c r="AO231" s="107"/>
      <c r="AP231" s="108"/>
      <c r="AQ231" s="192">
        <f t="shared" ref="AQ231" si="50">SUM(AD231:AP231)</f>
        <v>0</v>
      </c>
      <c r="AR231" s="107"/>
      <c r="AS231" s="107"/>
      <c r="AT231" s="107"/>
      <c r="AU231" s="107"/>
      <c r="AV231" s="107"/>
      <c r="AW231" s="107"/>
      <c r="AX231" s="107"/>
      <c r="AY231" s="107"/>
      <c r="AZ231" s="107"/>
      <c r="BA231" s="107"/>
      <c r="BB231" s="192">
        <f t="shared" ref="BB231" si="51">SUM(AR231:BA231)</f>
        <v>0</v>
      </c>
      <c r="BC231" s="224"/>
      <c r="BD231" s="201">
        <f t="shared" ref="BD231" si="52">SUM(Q231+AC231+AQ231+BB231)</f>
        <v>38</v>
      </c>
      <c r="BE231" s="234"/>
      <c r="BF231" s="417"/>
    </row>
    <row r="232" spans="1:58" ht="15.75" thickBot="1" x14ac:dyDescent="0.3">
      <c r="A232" s="427" t="s">
        <v>42</v>
      </c>
      <c r="B232" s="159"/>
      <c r="C232" s="131"/>
      <c r="D232" s="131"/>
      <c r="E232" s="132"/>
      <c r="F232" s="118"/>
      <c r="G232" s="119"/>
      <c r="H232" s="119"/>
      <c r="I232" s="119"/>
      <c r="J232" s="119"/>
      <c r="K232" s="119"/>
      <c r="L232" s="119"/>
      <c r="M232" s="119"/>
      <c r="N232" s="119"/>
      <c r="O232" s="111"/>
      <c r="P232" s="119"/>
      <c r="Q232" s="193">
        <f>SUBTOTAL(9,Q228:Q230)</f>
        <v>114</v>
      </c>
      <c r="R232" s="119"/>
      <c r="S232" s="119"/>
      <c r="T232" s="119"/>
      <c r="U232" s="119"/>
      <c r="V232" s="119"/>
      <c r="W232" s="119"/>
      <c r="X232" s="111"/>
      <c r="Y232" s="119"/>
      <c r="Z232" s="119"/>
      <c r="AA232" s="119"/>
      <c r="AB232" s="119"/>
      <c r="AC232" s="193">
        <f>SUBTOTAL(9,AC228:AC230)</f>
        <v>0</v>
      </c>
      <c r="AD232" s="119"/>
      <c r="AE232" s="111"/>
      <c r="AF232" s="119"/>
      <c r="AG232" s="119"/>
      <c r="AH232" s="119"/>
      <c r="AI232" s="119"/>
      <c r="AJ232" s="119"/>
      <c r="AK232" s="119"/>
      <c r="AL232" s="119"/>
      <c r="AM232" s="119"/>
      <c r="AN232" s="119"/>
      <c r="AO232" s="119"/>
      <c r="AP232" s="111"/>
      <c r="AQ232" s="193">
        <f>SUBTOTAL(9,AQ228:AQ230)</f>
        <v>0</v>
      </c>
      <c r="AR232" s="119"/>
      <c r="AS232" s="119"/>
      <c r="AT232" s="119"/>
      <c r="AU232" s="119"/>
      <c r="AV232" s="119"/>
      <c r="AW232" s="119"/>
      <c r="AX232" s="119"/>
      <c r="AY232" s="119"/>
      <c r="AZ232" s="119"/>
      <c r="BA232" s="119"/>
      <c r="BB232" s="193">
        <f>SUBTOTAL(9,BB228:BB230)</f>
        <v>0</v>
      </c>
      <c r="BC232" s="225">
        <f>SUBTOTAL(9,BC228:BC231)</f>
        <v>0</v>
      </c>
      <c r="BD232" s="204">
        <f>SUBTOTAL(9,BD228:BD231)</f>
        <v>152</v>
      </c>
      <c r="BE232" s="238">
        <f>'totaal BOL niv 4 4 jr'!G69</f>
        <v>152</v>
      </c>
    </row>
    <row r="233" spans="1:58" ht="15" thickTop="1" x14ac:dyDescent="0.2">
      <c r="A233" s="435" t="s">
        <v>56</v>
      </c>
      <c r="B233" s="158"/>
      <c r="C233" s="390"/>
      <c r="D233" s="390"/>
      <c r="E233" s="390"/>
      <c r="F233" s="391"/>
      <c r="G233" s="392"/>
      <c r="H233" s="392"/>
      <c r="I233" s="392"/>
      <c r="J233" s="392"/>
      <c r="K233" s="392"/>
      <c r="L233" s="392"/>
      <c r="M233" s="392"/>
      <c r="N233" s="392"/>
      <c r="O233" s="392"/>
      <c r="P233" s="392"/>
      <c r="Q233" s="414"/>
      <c r="R233" s="392"/>
      <c r="S233" s="392"/>
      <c r="T233" s="392"/>
      <c r="U233" s="392"/>
      <c r="V233" s="392"/>
      <c r="W233" s="392"/>
      <c r="X233" s="392"/>
      <c r="Y233" s="392"/>
      <c r="Z233" s="392"/>
      <c r="AA233" s="392"/>
      <c r="AB233" s="392"/>
      <c r="AC233" s="414"/>
      <c r="AD233" s="392"/>
      <c r="AE233" s="392"/>
      <c r="AF233" s="392"/>
      <c r="AG233" s="392"/>
      <c r="AH233" s="392"/>
      <c r="AI233" s="392"/>
      <c r="AJ233" s="392"/>
      <c r="AK233" s="392"/>
      <c r="AL233" s="392"/>
      <c r="AM233" s="392"/>
      <c r="AN233" s="392"/>
      <c r="AO233" s="392"/>
      <c r="AP233" s="392"/>
      <c r="AQ233" s="414"/>
      <c r="AR233" s="392"/>
      <c r="AS233" s="392"/>
      <c r="AT233" s="392"/>
      <c r="AU233" s="392"/>
      <c r="AV233" s="392"/>
      <c r="AW233" s="392"/>
      <c r="AX233" s="392"/>
      <c r="AY233" s="392"/>
      <c r="AZ233" s="392"/>
      <c r="BA233" s="392"/>
      <c r="BB233" s="414"/>
      <c r="BC233" s="393"/>
      <c r="BD233" s="394" t="s">
        <v>8</v>
      </c>
      <c r="BE233" s="234"/>
    </row>
    <row r="234" spans="1:58" x14ac:dyDescent="0.2">
      <c r="A234" s="429" t="s">
        <v>183</v>
      </c>
      <c r="B234" s="124"/>
      <c r="C234" s="125"/>
      <c r="D234" s="125"/>
      <c r="E234" s="130"/>
      <c r="F234" s="106">
        <v>38</v>
      </c>
      <c r="G234" s="107"/>
      <c r="H234" s="107"/>
      <c r="I234" s="107"/>
      <c r="J234" s="107"/>
      <c r="K234" s="107"/>
      <c r="L234" s="107"/>
      <c r="M234" s="107"/>
      <c r="N234" s="107"/>
      <c r="O234" s="108"/>
      <c r="P234" s="107"/>
      <c r="Q234" s="192">
        <f t="shared" ref="Q234" si="53">SUM(F234:P234)</f>
        <v>38</v>
      </c>
      <c r="R234" s="107"/>
      <c r="S234" s="107"/>
      <c r="T234" s="107"/>
      <c r="U234" s="107"/>
      <c r="V234" s="107"/>
      <c r="W234" s="107"/>
      <c r="X234" s="108"/>
      <c r="Y234" s="107"/>
      <c r="Z234" s="107"/>
      <c r="AA234" s="107"/>
      <c r="AB234" s="107"/>
      <c r="AC234" s="192">
        <f t="shared" ref="AC234" si="54">SUM(R234:AB234)</f>
        <v>0</v>
      </c>
      <c r="AD234" s="107"/>
      <c r="AE234" s="108"/>
      <c r="AF234" s="107"/>
      <c r="AG234" s="107"/>
      <c r="AH234" s="107"/>
      <c r="AI234" s="107"/>
      <c r="AJ234" s="107"/>
      <c r="AK234" s="107"/>
      <c r="AL234" s="107"/>
      <c r="AM234" s="107"/>
      <c r="AN234" s="107"/>
      <c r="AO234" s="107"/>
      <c r="AP234" s="108"/>
      <c r="AQ234" s="192">
        <f t="shared" ref="AQ234" si="55">SUM(AD234:AP234)</f>
        <v>0</v>
      </c>
      <c r="AR234" s="107"/>
      <c r="AS234" s="107"/>
      <c r="AT234" s="107"/>
      <c r="AU234" s="107"/>
      <c r="AV234" s="107"/>
      <c r="AW234" s="107"/>
      <c r="AX234" s="107"/>
      <c r="AY234" s="107"/>
      <c r="AZ234" s="107"/>
      <c r="BA234" s="107"/>
      <c r="BB234" s="192">
        <f t="shared" ref="BB234" si="56">SUM(AR234:BA234)</f>
        <v>0</v>
      </c>
      <c r="BC234" s="217"/>
      <c r="BD234" s="201">
        <f t="shared" ref="BD234" si="57">SUM(Q234+AC234+AQ234+BB234)</f>
        <v>38</v>
      </c>
      <c r="BE234" s="234"/>
      <c r="BF234" s="417"/>
    </row>
    <row r="235" spans="1:58" s="1" customFormat="1" x14ac:dyDescent="0.2">
      <c r="A235" s="429" t="s">
        <v>182</v>
      </c>
      <c r="B235" s="124"/>
      <c r="C235" s="125"/>
      <c r="D235" s="125"/>
      <c r="E235" s="130"/>
      <c r="F235" s="106">
        <v>38</v>
      </c>
      <c r="G235" s="107"/>
      <c r="H235" s="107"/>
      <c r="I235" s="107"/>
      <c r="J235" s="107"/>
      <c r="K235" s="107"/>
      <c r="L235" s="107"/>
      <c r="M235" s="107"/>
      <c r="N235" s="107"/>
      <c r="O235" s="108"/>
      <c r="P235" s="107"/>
      <c r="Q235" s="192">
        <f>SUM(F235:P235)</f>
        <v>38</v>
      </c>
      <c r="R235" s="107"/>
      <c r="S235" s="107"/>
      <c r="T235" s="107"/>
      <c r="U235" s="107"/>
      <c r="V235" s="107"/>
      <c r="W235" s="107"/>
      <c r="X235" s="108"/>
      <c r="Y235" s="107"/>
      <c r="Z235" s="107"/>
      <c r="AA235" s="107"/>
      <c r="AB235" s="107"/>
      <c r="AC235" s="192">
        <f>SUM(R235:AB235)</f>
        <v>0</v>
      </c>
      <c r="AD235" s="107"/>
      <c r="AE235" s="108"/>
      <c r="AF235" s="107"/>
      <c r="AG235" s="107"/>
      <c r="AH235" s="107"/>
      <c r="AI235" s="107"/>
      <c r="AJ235" s="107"/>
      <c r="AK235" s="107"/>
      <c r="AL235" s="107"/>
      <c r="AM235" s="107"/>
      <c r="AN235" s="107"/>
      <c r="AO235" s="107"/>
      <c r="AP235" s="108"/>
      <c r="AQ235" s="192">
        <f>SUM(AD235:AP235)</f>
        <v>0</v>
      </c>
      <c r="AR235" s="107"/>
      <c r="AS235" s="107"/>
      <c r="AT235" s="107"/>
      <c r="AU235" s="107"/>
      <c r="AV235" s="107"/>
      <c r="AW235" s="107"/>
      <c r="AX235" s="107"/>
      <c r="AY235" s="107"/>
      <c r="AZ235" s="107"/>
      <c r="BA235" s="107"/>
      <c r="BB235" s="192">
        <f>SUM(AR235:BA235)</f>
        <v>0</v>
      </c>
      <c r="BC235" s="226"/>
      <c r="BD235" s="201">
        <f>SUM(Q235+AC235+AQ235+BB235)</f>
        <v>38</v>
      </c>
      <c r="BE235" s="234"/>
      <c r="BF235" s="417"/>
    </row>
    <row r="236" spans="1:58" ht="15.75" thickBot="1" x14ac:dyDescent="0.3">
      <c r="A236" s="427" t="s">
        <v>180</v>
      </c>
      <c r="B236" s="159"/>
      <c r="C236" s="131"/>
      <c r="D236" s="131"/>
      <c r="E236" s="132"/>
      <c r="F236" s="118"/>
      <c r="G236" s="119"/>
      <c r="H236" s="119"/>
      <c r="I236" s="119"/>
      <c r="J236" s="119"/>
      <c r="K236" s="119"/>
      <c r="L236" s="119"/>
      <c r="M236" s="119"/>
      <c r="N236" s="119"/>
      <c r="O236" s="111"/>
      <c r="P236" s="119"/>
      <c r="Q236" s="193">
        <f>SUBTOTAL(9,Q234:Q235)</f>
        <v>76</v>
      </c>
      <c r="R236" s="119"/>
      <c r="S236" s="119"/>
      <c r="T236" s="119"/>
      <c r="U236" s="119"/>
      <c r="V236" s="119"/>
      <c r="W236" s="119"/>
      <c r="X236" s="111"/>
      <c r="Y236" s="119"/>
      <c r="Z236" s="119"/>
      <c r="AA236" s="119"/>
      <c r="AB236" s="119"/>
      <c r="AC236" s="193">
        <f>SUBTOTAL(9,AC234:AC235)</f>
        <v>0</v>
      </c>
      <c r="AD236" s="119"/>
      <c r="AE236" s="111"/>
      <c r="AF236" s="119"/>
      <c r="AG236" s="119"/>
      <c r="AH236" s="119"/>
      <c r="AI236" s="119"/>
      <c r="AJ236" s="119"/>
      <c r="AK236" s="119"/>
      <c r="AL236" s="119"/>
      <c r="AM236" s="119"/>
      <c r="AN236" s="119"/>
      <c r="AO236" s="119"/>
      <c r="AP236" s="111"/>
      <c r="AQ236" s="193">
        <f>SUBTOTAL(9,AQ234:AQ235)</f>
        <v>0</v>
      </c>
      <c r="AR236" s="119"/>
      <c r="AS236" s="119"/>
      <c r="AT236" s="119"/>
      <c r="AU236" s="119"/>
      <c r="AV236" s="119"/>
      <c r="AW236" s="119"/>
      <c r="AX236" s="119"/>
      <c r="AY236" s="119"/>
      <c r="AZ236" s="119"/>
      <c r="BA236" s="119"/>
      <c r="BB236" s="193">
        <f>SUBTOTAL(9,BB234:BB235)</f>
        <v>0</v>
      </c>
      <c r="BC236" s="225">
        <f>SUBTOTAL(9,BC234:BC235)</f>
        <v>0</v>
      </c>
      <c r="BD236" s="204">
        <f>SUBTOTAL(9,BD234:BD235)</f>
        <v>76</v>
      </c>
      <c r="BE236" s="238">
        <f>'totaal BOL niv 4 4 jr'!G73</f>
        <v>76</v>
      </c>
    </row>
    <row r="237" spans="1:58" ht="15" thickTop="1" x14ac:dyDescent="0.2">
      <c r="A237" s="430" t="s">
        <v>30</v>
      </c>
      <c r="B237" s="160"/>
      <c r="C237" s="378"/>
      <c r="D237" s="378"/>
      <c r="E237" s="379"/>
      <c r="F237" s="380"/>
      <c r="G237" s="381"/>
      <c r="H237" s="381"/>
      <c r="I237" s="381"/>
      <c r="J237" s="381"/>
      <c r="K237" s="381"/>
      <c r="L237" s="381"/>
      <c r="M237" s="381"/>
      <c r="N237" s="381"/>
      <c r="O237" s="381"/>
      <c r="P237" s="381"/>
      <c r="Q237" s="415"/>
      <c r="R237" s="381"/>
      <c r="S237" s="381"/>
      <c r="T237" s="381"/>
      <c r="U237" s="381"/>
      <c r="V237" s="381"/>
      <c r="W237" s="381"/>
      <c r="X237" s="381"/>
      <c r="Y237" s="381"/>
      <c r="Z237" s="381"/>
      <c r="AA237" s="381"/>
      <c r="AB237" s="381"/>
      <c r="AC237" s="415"/>
      <c r="AD237" s="381"/>
      <c r="AE237" s="381"/>
      <c r="AF237" s="381"/>
      <c r="AG237" s="381"/>
      <c r="AH237" s="381"/>
      <c r="AI237" s="381"/>
      <c r="AJ237" s="381"/>
      <c r="AK237" s="381"/>
      <c r="AL237" s="381"/>
      <c r="AM237" s="381"/>
      <c r="AN237" s="381"/>
      <c r="AO237" s="381"/>
      <c r="AP237" s="381"/>
      <c r="AQ237" s="415"/>
      <c r="AR237" s="381"/>
      <c r="AS237" s="381"/>
      <c r="AT237" s="381"/>
      <c r="AU237" s="381"/>
      <c r="AV237" s="381"/>
      <c r="AW237" s="381"/>
      <c r="AX237" s="381"/>
      <c r="AY237" s="381"/>
      <c r="AZ237" s="381"/>
      <c r="BA237" s="381"/>
      <c r="BB237" s="415"/>
      <c r="BC237" s="389"/>
      <c r="BD237" s="383" t="s">
        <v>8</v>
      </c>
      <c r="BE237" s="235"/>
    </row>
    <row r="238" spans="1:58" ht="15.75" customHeight="1" x14ac:dyDescent="0.2">
      <c r="A238" s="428" t="s">
        <v>4</v>
      </c>
      <c r="B238" s="334" t="s">
        <v>288</v>
      </c>
      <c r="C238" s="133"/>
      <c r="D238" s="133"/>
      <c r="E238" s="130"/>
      <c r="F238" s="106">
        <v>4</v>
      </c>
      <c r="G238" s="107"/>
      <c r="H238" s="107"/>
      <c r="I238" s="107"/>
      <c r="J238" s="107"/>
      <c r="K238" s="107"/>
      <c r="L238" s="107"/>
      <c r="M238" s="107"/>
      <c r="N238" s="107"/>
      <c r="O238" s="108"/>
      <c r="P238" s="107"/>
      <c r="Q238" s="192">
        <f>SUM(F238:P238)</f>
        <v>4</v>
      </c>
      <c r="R238" s="107"/>
      <c r="S238" s="107"/>
      <c r="T238" s="107"/>
      <c r="U238" s="107"/>
      <c r="V238" s="107"/>
      <c r="W238" s="107"/>
      <c r="X238" s="108"/>
      <c r="Y238" s="107"/>
      <c r="Z238" s="107"/>
      <c r="AA238" s="107"/>
      <c r="AB238" s="107"/>
      <c r="AC238" s="192">
        <f>SUM(R238:AB238)</f>
        <v>0</v>
      </c>
      <c r="AD238" s="107"/>
      <c r="AE238" s="108"/>
      <c r="AF238" s="107"/>
      <c r="AG238" s="107"/>
      <c r="AH238" s="107"/>
      <c r="AI238" s="107"/>
      <c r="AJ238" s="107"/>
      <c r="AK238" s="107"/>
      <c r="AL238" s="107"/>
      <c r="AM238" s="107"/>
      <c r="AN238" s="107"/>
      <c r="AO238" s="107"/>
      <c r="AP238" s="108"/>
      <c r="AQ238" s="192">
        <f>SUM(AD238:AP238)</f>
        <v>0</v>
      </c>
      <c r="AR238" s="107"/>
      <c r="AS238" s="107"/>
      <c r="AT238" s="107"/>
      <c r="AU238" s="107"/>
      <c r="AV238" s="107"/>
      <c r="AW238" s="107"/>
      <c r="AX238" s="107"/>
      <c r="AY238" s="107"/>
      <c r="AZ238" s="107"/>
      <c r="BA238" s="107"/>
      <c r="BB238" s="192">
        <f>SUM(AR238:BA238)</f>
        <v>0</v>
      </c>
      <c r="BC238" s="224"/>
      <c r="BD238" s="201">
        <f t="shared" ref="BD238:BD242" si="58">SUM(Q238+AC238+AQ238+BB238)</f>
        <v>4</v>
      </c>
      <c r="BE238" s="234"/>
    </row>
    <row r="239" spans="1:58" ht="15" customHeight="1" x14ac:dyDescent="0.2">
      <c r="A239" s="428" t="s">
        <v>5</v>
      </c>
      <c r="B239" s="136"/>
      <c r="C239" s="125"/>
      <c r="D239" s="125"/>
      <c r="E239" s="130"/>
      <c r="F239" s="106">
        <v>2.5</v>
      </c>
      <c r="G239" s="107"/>
      <c r="H239" s="107"/>
      <c r="I239" s="107"/>
      <c r="J239" s="107"/>
      <c r="K239" s="107"/>
      <c r="L239" s="107"/>
      <c r="M239" s="107"/>
      <c r="N239" s="107"/>
      <c r="O239" s="108"/>
      <c r="P239" s="107"/>
      <c r="Q239" s="192">
        <f>SUM(F239:P239)</f>
        <v>2.5</v>
      </c>
      <c r="R239" s="107"/>
      <c r="S239" s="107"/>
      <c r="T239" s="107"/>
      <c r="U239" s="107"/>
      <c r="V239" s="107"/>
      <c r="W239" s="107"/>
      <c r="X239" s="108"/>
      <c r="Y239" s="107"/>
      <c r="Z239" s="107"/>
      <c r="AA239" s="107"/>
      <c r="AB239" s="107"/>
      <c r="AC239" s="192">
        <f>SUM(R239:AB239)</f>
        <v>0</v>
      </c>
      <c r="AD239" s="107"/>
      <c r="AE239" s="108"/>
      <c r="AF239" s="107"/>
      <c r="AG239" s="107"/>
      <c r="AH239" s="107"/>
      <c r="AI239" s="107"/>
      <c r="AJ239" s="107"/>
      <c r="AK239" s="107"/>
      <c r="AL239" s="107"/>
      <c r="AM239" s="107"/>
      <c r="AN239" s="107"/>
      <c r="AO239" s="107"/>
      <c r="AP239" s="108"/>
      <c r="AQ239" s="192">
        <f>SUM(AD239:AP239)</f>
        <v>0</v>
      </c>
      <c r="AR239" s="107"/>
      <c r="AS239" s="107"/>
      <c r="AT239" s="107"/>
      <c r="AU239" s="107"/>
      <c r="AV239" s="107"/>
      <c r="AW239" s="107"/>
      <c r="AX239" s="107"/>
      <c r="AY239" s="107"/>
      <c r="AZ239" s="107"/>
      <c r="BA239" s="107"/>
      <c r="BB239" s="192">
        <f>SUM(AR239:BA239)</f>
        <v>0</v>
      </c>
      <c r="BC239" s="224"/>
      <c r="BD239" s="201">
        <f t="shared" si="58"/>
        <v>2.5</v>
      </c>
      <c r="BE239" s="234"/>
    </row>
    <row r="240" spans="1:58" ht="15.75" customHeight="1" x14ac:dyDescent="0.2">
      <c r="A240" s="428" t="s">
        <v>2</v>
      </c>
      <c r="B240" s="136"/>
      <c r="C240" s="125"/>
      <c r="D240" s="125"/>
      <c r="E240" s="130"/>
      <c r="F240" s="106">
        <v>2</v>
      </c>
      <c r="G240" s="107"/>
      <c r="H240" s="107"/>
      <c r="I240" s="107"/>
      <c r="J240" s="107"/>
      <c r="K240" s="107"/>
      <c r="L240" s="107"/>
      <c r="M240" s="107"/>
      <c r="N240" s="107"/>
      <c r="O240" s="108"/>
      <c r="P240" s="107"/>
      <c r="Q240" s="192">
        <f>SUM(F240:P240)</f>
        <v>2</v>
      </c>
      <c r="R240" s="107"/>
      <c r="S240" s="107"/>
      <c r="T240" s="107"/>
      <c r="U240" s="107"/>
      <c r="V240" s="107"/>
      <c r="W240" s="107"/>
      <c r="X240" s="108"/>
      <c r="Y240" s="107"/>
      <c r="Z240" s="107"/>
      <c r="AA240" s="107"/>
      <c r="AB240" s="107"/>
      <c r="AC240" s="192">
        <f>SUM(R240:AB240)</f>
        <v>0</v>
      </c>
      <c r="AD240" s="107"/>
      <c r="AE240" s="108"/>
      <c r="AF240" s="107"/>
      <c r="AG240" s="107"/>
      <c r="AH240" s="107"/>
      <c r="AI240" s="107"/>
      <c r="AJ240" s="107"/>
      <c r="AK240" s="107"/>
      <c r="AL240" s="107"/>
      <c r="AM240" s="107"/>
      <c r="AN240" s="107"/>
      <c r="AO240" s="107"/>
      <c r="AP240" s="108"/>
      <c r="AQ240" s="192">
        <f>SUM(AD240:AP240)</f>
        <v>0</v>
      </c>
      <c r="AR240" s="107"/>
      <c r="AS240" s="107"/>
      <c r="AT240" s="107"/>
      <c r="AU240" s="107"/>
      <c r="AV240" s="107"/>
      <c r="AW240" s="107"/>
      <c r="AX240" s="107"/>
      <c r="AY240" s="107"/>
      <c r="AZ240" s="107"/>
      <c r="BA240" s="107"/>
      <c r="BB240" s="192">
        <f>SUM(AR240:BA240)</f>
        <v>0</v>
      </c>
      <c r="BC240" s="224"/>
      <c r="BD240" s="201">
        <f t="shared" si="58"/>
        <v>2</v>
      </c>
      <c r="BE240" s="234"/>
    </row>
    <row r="241" spans="1:58" ht="15.75" customHeight="1" x14ac:dyDescent="0.2">
      <c r="A241" s="428" t="s">
        <v>184</v>
      </c>
      <c r="B241" s="136"/>
      <c r="C241" s="125"/>
      <c r="D241" s="125"/>
      <c r="E241" s="130"/>
      <c r="F241" s="106"/>
      <c r="G241" s="107"/>
      <c r="H241" s="107"/>
      <c r="I241" s="107"/>
      <c r="J241" s="107"/>
      <c r="K241" s="107"/>
      <c r="L241" s="107"/>
      <c r="M241" s="107"/>
      <c r="N241" s="107"/>
      <c r="O241" s="108"/>
      <c r="P241" s="107"/>
      <c r="Q241" s="192">
        <f>SUM(F241:P241)</f>
        <v>0</v>
      </c>
      <c r="R241" s="107"/>
      <c r="S241" s="107"/>
      <c r="T241" s="107"/>
      <c r="U241" s="107"/>
      <c r="V241" s="107"/>
      <c r="W241" s="107"/>
      <c r="X241" s="108"/>
      <c r="Y241" s="107"/>
      <c r="Z241" s="107"/>
      <c r="AA241" s="107"/>
      <c r="AB241" s="107"/>
      <c r="AC241" s="192">
        <f>SUM(R241:AB241)</f>
        <v>0</v>
      </c>
      <c r="AD241" s="107"/>
      <c r="AE241" s="108"/>
      <c r="AF241" s="107"/>
      <c r="AG241" s="107"/>
      <c r="AH241" s="107"/>
      <c r="AI241" s="107"/>
      <c r="AJ241" s="107"/>
      <c r="AK241" s="107"/>
      <c r="AL241" s="107"/>
      <c r="AM241" s="107"/>
      <c r="AN241" s="107"/>
      <c r="AO241" s="107"/>
      <c r="AP241" s="108"/>
      <c r="AQ241" s="192">
        <f>SUM(AD241:AP241)</f>
        <v>0</v>
      </c>
      <c r="AR241" s="107"/>
      <c r="AS241" s="107"/>
      <c r="AT241" s="107"/>
      <c r="AU241" s="107"/>
      <c r="AV241" s="107"/>
      <c r="AW241" s="107"/>
      <c r="AX241" s="107"/>
      <c r="AY241" s="107"/>
      <c r="AZ241" s="107"/>
      <c r="BA241" s="107"/>
      <c r="BB241" s="192">
        <f>SUM(AR241:BA241)</f>
        <v>0</v>
      </c>
      <c r="BC241" s="224"/>
      <c r="BD241" s="201">
        <f t="shared" ref="BD241" si="59">SUM(Q241+AC241+AQ241+BB241)</f>
        <v>0</v>
      </c>
      <c r="BE241" s="234"/>
    </row>
    <row r="242" spans="1:58" ht="15.75" customHeight="1" x14ac:dyDescent="0.2">
      <c r="A242" s="428" t="s">
        <v>40</v>
      </c>
      <c r="B242" s="337" t="s">
        <v>232</v>
      </c>
      <c r="C242" s="133"/>
      <c r="D242" s="133"/>
      <c r="E242" s="130"/>
      <c r="F242" s="106"/>
      <c r="G242" s="107"/>
      <c r="H242" s="107"/>
      <c r="I242" s="107"/>
      <c r="J242" s="107"/>
      <c r="K242" s="107"/>
      <c r="L242" s="107"/>
      <c r="M242" s="107"/>
      <c r="N242" s="107"/>
      <c r="O242" s="108"/>
      <c r="P242" s="107"/>
      <c r="Q242" s="192">
        <f>SUM(F242:P242)</f>
        <v>0</v>
      </c>
      <c r="R242" s="107"/>
      <c r="S242" s="107"/>
      <c r="T242" s="107"/>
      <c r="U242" s="107"/>
      <c r="V242" s="107"/>
      <c r="W242" s="107"/>
      <c r="X242" s="108"/>
      <c r="Y242" s="107"/>
      <c r="Z242" s="107"/>
      <c r="AA242" s="107"/>
      <c r="AB242" s="107"/>
      <c r="AC242" s="192">
        <f>SUM(R242:AB242)</f>
        <v>0</v>
      </c>
      <c r="AD242" s="107"/>
      <c r="AE242" s="108"/>
      <c r="AF242" s="107"/>
      <c r="AG242" s="107"/>
      <c r="AH242" s="107"/>
      <c r="AI242" s="107"/>
      <c r="AJ242" s="107"/>
      <c r="AK242" s="107"/>
      <c r="AL242" s="107"/>
      <c r="AM242" s="107"/>
      <c r="AN242" s="107"/>
      <c r="AO242" s="107"/>
      <c r="AP242" s="108"/>
      <c r="AQ242" s="192">
        <f>SUM(AD242:AP242)</f>
        <v>0</v>
      </c>
      <c r="AR242" s="107"/>
      <c r="AS242" s="107"/>
      <c r="AT242" s="107"/>
      <c r="AU242" s="107"/>
      <c r="AV242" s="107"/>
      <c r="AW242" s="107"/>
      <c r="AX242" s="107"/>
      <c r="AY242" s="107"/>
      <c r="AZ242" s="107"/>
      <c r="BA242" s="107"/>
      <c r="BB242" s="192">
        <f>SUM(AR242:BA242)</f>
        <v>0</v>
      </c>
      <c r="BC242" s="224"/>
      <c r="BD242" s="201">
        <f t="shared" si="58"/>
        <v>0</v>
      </c>
      <c r="BE242" s="234"/>
    </row>
    <row r="243" spans="1:58" ht="16.5" customHeight="1" thickBot="1" x14ac:dyDescent="0.3">
      <c r="A243" s="431" t="s">
        <v>49</v>
      </c>
      <c r="B243" s="449"/>
      <c r="C243" s="162"/>
      <c r="D243" s="162"/>
      <c r="E243" s="163"/>
      <c r="F243" s="121"/>
      <c r="G243" s="122"/>
      <c r="H243" s="122"/>
      <c r="I243" s="122"/>
      <c r="J243" s="122"/>
      <c r="K243" s="122"/>
      <c r="L243" s="122"/>
      <c r="M243" s="122"/>
      <c r="N243" s="122"/>
      <c r="O243" s="123"/>
      <c r="P243" s="122"/>
      <c r="Q243" s="193">
        <f>SUBTOTAL(9,Q238:Q242)</f>
        <v>8.5</v>
      </c>
      <c r="R243" s="122"/>
      <c r="S243" s="122"/>
      <c r="T243" s="122"/>
      <c r="U243" s="122"/>
      <c r="V243" s="122"/>
      <c r="W243" s="122"/>
      <c r="X243" s="123"/>
      <c r="Y243" s="122"/>
      <c r="Z243" s="122"/>
      <c r="AA243" s="122"/>
      <c r="AB243" s="122"/>
      <c r="AC243" s="193">
        <f>SUBTOTAL(9,AC238:AC242)</f>
        <v>0</v>
      </c>
      <c r="AD243" s="122"/>
      <c r="AE243" s="123"/>
      <c r="AF243" s="122"/>
      <c r="AG243" s="122"/>
      <c r="AH243" s="122"/>
      <c r="AI243" s="122"/>
      <c r="AJ243" s="122"/>
      <c r="AK243" s="122"/>
      <c r="AL243" s="122"/>
      <c r="AM243" s="122"/>
      <c r="AN243" s="122"/>
      <c r="AO243" s="122"/>
      <c r="AP243" s="123"/>
      <c r="AQ243" s="193">
        <f>SUBTOTAL(9,AQ238:AQ242)</f>
        <v>0</v>
      </c>
      <c r="AR243" s="122"/>
      <c r="AS243" s="122"/>
      <c r="AT243" s="122"/>
      <c r="AU243" s="122"/>
      <c r="AV243" s="122"/>
      <c r="AW243" s="122"/>
      <c r="AX243" s="122"/>
      <c r="AY243" s="122"/>
      <c r="AZ243" s="122"/>
      <c r="BA243" s="122"/>
      <c r="BB243" s="193">
        <f>SUBTOTAL(9,BB238:BB242)</f>
        <v>0</v>
      </c>
      <c r="BC243" s="225">
        <f>SUBTOTAL(9,BC238:BC242)</f>
        <v>0</v>
      </c>
      <c r="BD243" s="205">
        <f>SUBTOTAL(9,BD238:BD242)</f>
        <v>8.5</v>
      </c>
      <c r="BE243" s="237">
        <f>'totaal BOL niv 4 4 jr'!G80</f>
        <v>0</v>
      </c>
    </row>
    <row r="244" spans="1:58" ht="15" thickTop="1" x14ac:dyDescent="0.2">
      <c r="A244" s="430" t="s">
        <v>284</v>
      </c>
      <c r="B244" s="160"/>
      <c r="C244" s="378"/>
      <c r="D244" s="378"/>
      <c r="E244" s="379"/>
      <c r="F244" s="380"/>
      <c r="G244" s="381"/>
      <c r="H244" s="381"/>
      <c r="I244" s="381"/>
      <c r="J244" s="381"/>
      <c r="K244" s="381"/>
      <c r="L244" s="381"/>
      <c r="M244" s="381"/>
      <c r="N244" s="381"/>
      <c r="O244" s="381"/>
      <c r="P244" s="381"/>
      <c r="Q244" s="415"/>
      <c r="R244" s="381"/>
      <c r="S244" s="381"/>
      <c r="T244" s="381"/>
      <c r="U244" s="381"/>
      <c r="V244" s="381"/>
      <c r="W244" s="381"/>
      <c r="X244" s="381"/>
      <c r="Y244" s="381"/>
      <c r="Z244" s="381"/>
      <c r="AA244" s="381"/>
      <c r="AB244" s="381"/>
      <c r="AC244" s="415"/>
      <c r="AD244" s="381"/>
      <c r="AE244" s="381"/>
      <c r="AF244" s="381"/>
      <c r="AG244" s="381"/>
      <c r="AH244" s="381"/>
      <c r="AI244" s="381"/>
      <c r="AJ244" s="381"/>
      <c r="AK244" s="381"/>
      <c r="AL244" s="381"/>
      <c r="AM244" s="381"/>
      <c r="AN244" s="381"/>
      <c r="AO244" s="381"/>
      <c r="AP244" s="381"/>
      <c r="AQ244" s="415"/>
      <c r="AR244" s="381"/>
      <c r="AS244" s="381"/>
      <c r="AT244" s="381"/>
      <c r="AU244" s="381"/>
      <c r="AV244" s="381"/>
      <c r="AW244" s="381"/>
      <c r="AX244" s="381"/>
      <c r="AY244" s="381"/>
      <c r="AZ244" s="381"/>
      <c r="BA244" s="381"/>
      <c r="BB244" s="415"/>
      <c r="BC244" s="389"/>
      <c r="BD244" s="386" t="s">
        <v>8</v>
      </c>
      <c r="BE244" s="239"/>
    </row>
    <row r="245" spans="1:58" x14ac:dyDescent="0.2">
      <c r="A245" s="134"/>
      <c r="B245" s="134"/>
      <c r="C245" s="125"/>
      <c r="D245" s="125"/>
      <c r="E245" s="130"/>
      <c r="F245" s="106"/>
      <c r="G245" s="107"/>
      <c r="H245" s="107"/>
      <c r="I245" s="107"/>
      <c r="J245" s="107"/>
      <c r="K245" s="107"/>
      <c r="L245" s="107"/>
      <c r="M245" s="107"/>
      <c r="N245" s="107"/>
      <c r="O245" s="108"/>
      <c r="P245" s="107"/>
      <c r="Q245" s="192">
        <f>SUM(F245:P245)</f>
        <v>0</v>
      </c>
      <c r="R245" s="107"/>
      <c r="S245" s="107"/>
      <c r="T245" s="107"/>
      <c r="U245" s="107"/>
      <c r="V245" s="107"/>
      <c r="W245" s="107"/>
      <c r="X245" s="108"/>
      <c r="Y245" s="107"/>
      <c r="Z245" s="107"/>
      <c r="AA245" s="107"/>
      <c r="AB245" s="107"/>
      <c r="AC245" s="192">
        <f>SUM(R245:AB245)</f>
        <v>0</v>
      </c>
      <c r="AD245" s="107"/>
      <c r="AE245" s="108"/>
      <c r="AF245" s="107"/>
      <c r="AG245" s="107"/>
      <c r="AH245" s="107"/>
      <c r="AI245" s="107"/>
      <c r="AJ245" s="107"/>
      <c r="AK245" s="107"/>
      <c r="AL245" s="107"/>
      <c r="AM245" s="107"/>
      <c r="AN245" s="107"/>
      <c r="AO245" s="107"/>
      <c r="AP245" s="108"/>
      <c r="AQ245" s="192">
        <f>SUM(AD245:AP245)</f>
        <v>0</v>
      </c>
      <c r="AR245" s="107"/>
      <c r="AS245" s="107"/>
      <c r="AT245" s="107"/>
      <c r="AU245" s="107"/>
      <c r="AV245" s="107"/>
      <c r="AW245" s="107"/>
      <c r="AX245" s="107"/>
      <c r="AY245" s="107"/>
      <c r="AZ245" s="107"/>
      <c r="BA245" s="107"/>
      <c r="BB245" s="192">
        <f>SUM(AR245:BA245)</f>
        <v>0</v>
      </c>
      <c r="BC245" s="224"/>
      <c r="BD245" s="206">
        <f t="shared" ref="BD245:BD246" si="60">SUM(Q245+AC245+AQ245+BB245)</f>
        <v>0</v>
      </c>
      <c r="BE245" s="240"/>
      <c r="BF245" s="417"/>
    </row>
    <row r="246" spans="1:58" x14ac:dyDescent="0.2">
      <c r="A246" s="134"/>
      <c r="B246" s="134"/>
      <c r="C246" s="133"/>
      <c r="D246" s="133"/>
      <c r="E246" s="130"/>
      <c r="F246" s="106"/>
      <c r="G246" s="107"/>
      <c r="H246" s="107"/>
      <c r="I246" s="107"/>
      <c r="J246" s="107"/>
      <c r="K246" s="107"/>
      <c r="L246" s="107"/>
      <c r="M246" s="107"/>
      <c r="N246" s="107"/>
      <c r="O246" s="108"/>
      <c r="P246" s="107"/>
      <c r="Q246" s="192">
        <f>SUM(F246:P246)</f>
        <v>0</v>
      </c>
      <c r="R246" s="107"/>
      <c r="S246" s="107"/>
      <c r="T246" s="107"/>
      <c r="U246" s="107"/>
      <c r="V246" s="107"/>
      <c r="W246" s="107"/>
      <c r="X246" s="108"/>
      <c r="Y246" s="107"/>
      <c r="Z246" s="107"/>
      <c r="AA246" s="107"/>
      <c r="AB246" s="107"/>
      <c r="AC246" s="192">
        <f>SUM(R246:AB246)</f>
        <v>0</v>
      </c>
      <c r="AD246" s="107"/>
      <c r="AE246" s="108"/>
      <c r="AF246" s="107"/>
      <c r="AG246" s="107"/>
      <c r="AH246" s="107"/>
      <c r="AI246" s="107"/>
      <c r="AJ246" s="107"/>
      <c r="AK246" s="107"/>
      <c r="AL246" s="107"/>
      <c r="AM246" s="107"/>
      <c r="AN246" s="107"/>
      <c r="AO246" s="107"/>
      <c r="AP246" s="108"/>
      <c r="AQ246" s="192">
        <f>SUM(AD246:AP246)</f>
        <v>0</v>
      </c>
      <c r="AR246" s="107"/>
      <c r="AS246" s="107"/>
      <c r="AT246" s="107"/>
      <c r="AU246" s="107"/>
      <c r="AV246" s="107"/>
      <c r="AW246" s="107"/>
      <c r="AX246" s="107"/>
      <c r="AY246" s="107"/>
      <c r="AZ246" s="107"/>
      <c r="BA246" s="107"/>
      <c r="BB246" s="192">
        <f>SUM(AR246:BA246)</f>
        <v>0</v>
      </c>
      <c r="BC246" s="224"/>
      <c r="BD246" s="206">
        <f t="shared" si="60"/>
        <v>0</v>
      </c>
      <c r="BE246" s="240"/>
      <c r="BF246" s="404"/>
    </row>
    <row r="247" spans="1:58" ht="15.75" thickBot="1" x14ac:dyDescent="0.3">
      <c r="A247" s="427" t="s">
        <v>50</v>
      </c>
      <c r="B247" s="159"/>
      <c r="C247" s="131"/>
      <c r="D247" s="131"/>
      <c r="E247" s="132"/>
      <c r="F247" s="118"/>
      <c r="G247" s="119"/>
      <c r="H247" s="119"/>
      <c r="I247" s="119"/>
      <c r="J247" s="119"/>
      <c r="K247" s="119"/>
      <c r="L247" s="119"/>
      <c r="M247" s="119"/>
      <c r="N247" s="119"/>
      <c r="O247" s="111"/>
      <c r="P247" s="119"/>
      <c r="Q247" s="193">
        <f>SUBTOTAL(9,Q245:Q246)</f>
        <v>0</v>
      </c>
      <c r="R247" s="119"/>
      <c r="S247" s="119"/>
      <c r="T247" s="119"/>
      <c r="U247" s="119"/>
      <c r="V247" s="119"/>
      <c r="W247" s="119"/>
      <c r="X247" s="111"/>
      <c r="Y247" s="119"/>
      <c r="Z247" s="119"/>
      <c r="AA247" s="119"/>
      <c r="AB247" s="119"/>
      <c r="AC247" s="193">
        <f>SUBTOTAL(9,AC245:AC246)</f>
        <v>0</v>
      </c>
      <c r="AD247" s="119"/>
      <c r="AE247" s="111"/>
      <c r="AF247" s="119"/>
      <c r="AG247" s="119"/>
      <c r="AH247" s="119"/>
      <c r="AI247" s="119"/>
      <c r="AJ247" s="119"/>
      <c r="AK247" s="119"/>
      <c r="AL247" s="119"/>
      <c r="AM247" s="119"/>
      <c r="AN247" s="119"/>
      <c r="AO247" s="119"/>
      <c r="AP247" s="111"/>
      <c r="AQ247" s="193">
        <f>SUBTOTAL(9,AQ245:AQ246)</f>
        <v>0</v>
      </c>
      <c r="AR247" s="119"/>
      <c r="AS247" s="119"/>
      <c r="AT247" s="119"/>
      <c r="AU247" s="119"/>
      <c r="AV247" s="119"/>
      <c r="AW247" s="119"/>
      <c r="AX247" s="119"/>
      <c r="AY247" s="119"/>
      <c r="AZ247" s="119"/>
      <c r="BA247" s="119"/>
      <c r="BB247" s="193">
        <f>SUBTOTAL(9,BB245:BB246)</f>
        <v>0</v>
      </c>
      <c r="BC247" s="227">
        <f>SUBTOTAL(9,BC245:BC246)</f>
        <v>0</v>
      </c>
      <c r="BD247" s="439">
        <f>SUBTOTAL(9,BD245:BD246)</f>
        <v>0</v>
      </c>
      <c r="BE247" s="241">
        <f>'totaal BOL niv 4 4 jr'!G82</f>
        <v>0</v>
      </c>
      <c r="BF247" s="417"/>
    </row>
    <row r="248" spans="1:58" ht="15" thickTop="1" x14ac:dyDescent="0.2">
      <c r="A248" s="430" t="s">
        <v>283</v>
      </c>
      <c r="B248" s="158"/>
      <c r="C248" s="378"/>
      <c r="D248" s="378"/>
      <c r="E248" s="379"/>
      <c r="F248" s="380"/>
      <c r="G248" s="381"/>
      <c r="H248" s="381"/>
      <c r="I248" s="381"/>
      <c r="J248" s="381"/>
      <c r="K248" s="381"/>
      <c r="L248" s="381"/>
      <c r="M248" s="381"/>
      <c r="N248" s="381"/>
      <c r="O248" s="381"/>
      <c r="P248" s="381"/>
      <c r="Q248" s="415"/>
      <c r="R248" s="381"/>
      <c r="S248" s="381"/>
      <c r="T248" s="381"/>
      <c r="U248" s="381"/>
      <c r="V248" s="381"/>
      <c r="W248" s="381"/>
      <c r="X248" s="381"/>
      <c r="Y248" s="381"/>
      <c r="Z248" s="381"/>
      <c r="AA248" s="381"/>
      <c r="AB248" s="381"/>
      <c r="AC248" s="415"/>
      <c r="AD248" s="381"/>
      <c r="AE248" s="381"/>
      <c r="AF248" s="381"/>
      <c r="AG248" s="381"/>
      <c r="AH248" s="381"/>
      <c r="AI248" s="381"/>
      <c r="AJ248" s="381"/>
      <c r="AK248" s="381"/>
      <c r="AL248" s="381"/>
      <c r="AM248" s="381"/>
      <c r="AN248" s="381"/>
      <c r="AO248" s="381"/>
      <c r="AP248" s="381"/>
      <c r="AQ248" s="415"/>
      <c r="AR248" s="381"/>
      <c r="AS248" s="381"/>
      <c r="AT248" s="381"/>
      <c r="AU248" s="381"/>
      <c r="AV248" s="381"/>
      <c r="AW248" s="381"/>
      <c r="AX248" s="381"/>
      <c r="AY248" s="381"/>
      <c r="AZ248" s="381"/>
      <c r="BA248" s="381"/>
      <c r="BB248" s="415"/>
      <c r="BC248" s="382"/>
      <c r="BD248" s="383" t="s">
        <v>8</v>
      </c>
      <c r="BE248" s="235"/>
    </row>
    <row r="249" spans="1:58" x14ac:dyDescent="0.2">
      <c r="A249" s="124"/>
      <c r="B249" s="129"/>
      <c r="C249" s="125"/>
      <c r="D249" s="125"/>
      <c r="E249" s="130"/>
      <c r="F249" s="106"/>
      <c r="G249" s="107"/>
      <c r="H249" s="107"/>
      <c r="I249" s="107"/>
      <c r="J249" s="107"/>
      <c r="K249" s="107"/>
      <c r="L249" s="107"/>
      <c r="M249" s="107"/>
      <c r="N249" s="107"/>
      <c r="O249" s="108"/>
      <c r="P249" s="107"/>
      <c r="Q249" s="192">
        <f>SUM(F249:P249)</f>
        <v>0</v>
      </c>
      <c r="R249" s="107"/>
      <c r="S249" s="107"/>
      <c r="T249" s="107"/>
      <c r="U249" s="107"/>
      <c r="V249" s="107"/>
      <c r="W249" s="107"/>
      <c r="X249" s="108"/>
      <c r="Y249" s="107"/>
      <c r="Z249" s="107"/>
      <c r="AA249" s="107"/>
      <c r="AB249" s="107"/>
      <c r="AC249" s="192">
        <f>SUM(R249:AB249)</f>
        <v>0</v>
      </c>
      <c r="AD249" s="107"/>
      <c r="AE249" s="108"/>
      <c r="AF249" s="107"/>
      <c r="AG249" s="107"/>
      <c r="AH249" s="107"/>
      <c r="AI249" s="107"/>
      <c r="AJ249" s="107"/>
      <c r="AK249" s="107"/>
      <c r="AL249" s="107"/>
      <c r="AM249" s="107"/>
      <c r="AN249" s="107"/>
      <c r="AO249" s="107"/>
      <c r="AP249" s="108"/>
      <c r="AQ249" s="192">
        <f>SUM(AD249:AP249)</f>
        <v>0</v>
      </c>
      <c r="AR249" s="107"/>
      <c r="AS249" s="107"/>
      <c r="AT249" s="107"/>
      <c r="AU249" s="107"/>
      <c r="AV249" s="107"/>
      <c r="AW249" s="107"/>
      <c r="AX249" s="107"/>
      <c r="AY249" s="107"/>
      <c r="AZ249" s="107"/>
      <c r="BA249" s="107"/>
      <c r="BB249" s="192">
        <f>SUM(AR249:BA249)</f>
        <v>0</v>
      </c>
      <c r="BC249" s="228">
        <f>Q249+AC249+AQ249+BB249</f>
        <v>0</v>
      </c>
      <c r="BD249" s="207">
        <f>BC249</f>
        <v>0</v>
      </c>
      <c r="BE249" s="234"/>
    </row>
    <row r="250" spans="1:58" x14ac:dyDescent="0.2">
      <c r="A250" s="124"/>
      <c r="B250" s="129"/>
      <c r="C250" s="133"/>
      <c r="D250" s="133"/>
      <c r="E250" s="130"/>
      <c r="F250" s="106"/>
      <c r="G250" s="107"/>
      <c r="H250" s="107"/>
      <c r="I250" s="107"/>
      <c r="J250" s="107"/>
      <c r="K250" s="107"/>
      <c r="L250" s="107"/>
      <c r="M250" s="107"/>
      <c r="N250" s="107"/>
      <c r="O250" s="108"/>
      <c r="P250" s="107"/>
      <c r="Q250" s="192">
        <f>SUM(F250:P250)</f>
        <v>0</v>
      </c>
      <c r="R250" s="107"/>
      <c r="S250" s="107"/>
      <c r="T250" s="107"/>
      <c r="U250" s="107"/>
      <c r="V250" s="107"/>
      <c r="W250" s="107"/>
      <c r="X250" s="108"/>
      <c r="Y250" s="107"/>
      <c r="Z250" s="107"/>
      <c r="AA250" s="107"/>
      <c r="AB250" s="107"/>
      <c r="AC250" s="192">
        <f>SUM(R250:AB250)</f>
        <v>0</v>
      </c>
      <c r="AD250" s="107"/>
      <c r="AE250" s="108"/>
      <c r="AF250" s="107"/>
      <c r="AG250" s="107"/>
      <c r="AH250" s="107"/>
      <c r="AI250" s="107"/>
      <c r="AJ250" s="107"/>
      <c r="AK250" s="107"/>
      <c r="AL250" s="107"/>
      <c r="AM250" s="107"/>
      <c r="AN250" s="107"/>
      <c r="AO250" s="107"/>
      <c r="AP250" s="108"/>
      <c r="AQ250" s="192">
        <f>SUM(AD250:AP250)</f>
        <v>0</v>
      </c>
      <c r="AR250" s="107"/>
      <c r="AS250" s="107"/>
      <c r="AT250" s="107"/>
      <c r="AU250" s="107"/>
      <c r="AV250" s="107"/>
      <c r="AW250" s="107"/>
      <c r="AX250" s="107"/>
      <c r="AY250" s="107"/>
      <c r="AZ250" s="107"/>
      <c r="BA250" s="107"/>
      <c r="BB250" s="192">
        <f>SUM(AR250:BA250)</f>
        <v>0</v>
      </c>
      <c r="BC250" s="228">
        <f>Q250+AC250+AQ250+BB250</f>
        <v>0</v>
      </c>
      <c r="BD250" s="207">
        <f>BC250</f>
        <v>0</v>
      </c>
      <c r="BE250" s="234"/>
    </row>
    <row r="251" spans="1:58" x14ac:dyDescent="0.2">
      <c r="A251" s="124"/>
      <c r="B251" s="129"/>
      <c r="C251" s="125"/>
      <c r="D251" s="125"/>
      <c r="E251" s="130"/>
      <c r="F251" s="106"/>
      <c r="G251" s="107"/>
      <c r="H251" s="107"/>
      <c r="I251" s="107"/>
      <c r="J251" s="107"/>
      <c r="K251" s="107"/>
      <c r="L251" s="107"/>
      <c r="M251" s="107"/>
      <c r="N251" s="107"/>
      <c r="O251" s="108"/>
      <c r="P251" s="107"/>
      <c r="Q251" s="192">
        <f>SUM(F251:P251)</f>
        <v>0</v>
      </c>
      <c r="R251" s="107"/>
      <c r="S251" s="107"/>
      <c r="T251" s="107"/>
      <c r="U251" s="107"/>
      <c r="V251" s="107"/>
      <c r="W251" s="107"/>
      <c r="X251" s="108"/>
      <c r="Y251" s="107"/>
      <c r="Z251" s="107"/>
      <c r="AA251" s="107"/>
      <c r="AB251" s="107"/>
      <c r="AC251" s="192">
        <f>SUM(R251:AB251)</f>
        <v>0</v>
      </c>
      <c r="AD251" s="107"/>
      <c r="AE251" s="108"/>
      <c r="AF251" s="107"/>
      <c r="AG251" s="107"/>
      <c r="AH251" s="107"/>
      <c r="AI251" s="107"/>
      <c r="AJ251" s="107"/>
      <c r="AK251" s="107"/>
      <c r="AL251" s="107"/>
      <c r="AM251" s="107"/>
      <c r="AN251" s="107"/>
      <c r="AO251" s="107"/>
      <c r="AP251" s="108"/>
      <c r="AQ251" s="192">
        <f>SUM(AD251:AP251)</f>
        <v>0</v>
      </c>
      <c r="AR251" s="107"/>
      <c r="AS251" s="107"/>
      <c r="AT251" s="107"/>
      <c r="AU251" s="107"/>
      <c r="AV251" s="107"/>
      <c r="AW251" s="107"/>
      <c r="AX251" s="107"/>
      <c r="AY251" s="107"/>
      <c r="AZ251" s="107"/>
      <c r="BA251" s="107"/>
      <c r="BB251" s="192">
        <f>SUM(AR251:BA251)</f>
        <v>0</v>
      </c>
      <c r="BC251" s="228">
        <f>Q251+AC251+AQ251+BB251</f>
        <v>0</v>
      </c>
      <c r="BD251" s="207">
        <f>BC251</f>
        <v>0</v>
      </c>
      <c r="BE251" s="234"/>
    </row>
    <row r="252" spans="1:58" x14ac:dyDescent="0.2">
      <c r="A252" s="429" t="s">
        <v>7</v>
      </c>
      <c r="B252" s="129"/>
      <c r="C252" s="133"/>
      <c r="D252" s="133"/>
      <c r="E252" s="130"/>
      <c r="F252" s="106"/>
      <c r="G252" s="107"/>
      <c r="H252" s="107"/>
      <c r="I252" s="107"/>
      <c r="J252" s="107"/>
      <c r="K252" s="107"/>
      <c r="L252" s="107"/>
      <c r="M252" s="107"/>
      <c r="N252" s="107"/>
      <c r="O252" s="108"/>
      <c r="P252" s="107"/>
      <c r="Q252" s="192">
        <f>SUM(F252:P252)</f>
        <v>0</v>
      </c>
      <c r="R252" s="107"/>
      <c r="S252" s="107"/>
      <c r="T252" s="107"/>
      <c r="U252" s="107"/>
      <c r="V252" s="107"/>
      <c r="W252" s="107"/>
      <c r="X252" s="108"/>
      <c r="Y252" s="107"/>
      <c r="Z252" s="107"/>
      <c r="AA252" s="107"/>
      <c r="AB252" s="107"/>
      <c r="AC252" s="192">
        <f>SUM(R252:AB252)</f>
        <v>0</v>
      </c>
      <c r="AD252" s="107"/>
      <c r="AE252" s="108"/>
      <c r="AF252" s="107"/>
      <c r="AG252" s="107"/>
      <c r="AH252" s="107"/>
      <c r="AI252" s="107"/>
      <c r="AJ252" s="107"/>
      <c r="AK252" s="107"/>
      <c r="AL252" s="107"/>
      <c r="AM252" s="107"/>
      <c r="AN252" s="107"/>
      <c r="AO252" s="107"/>
      <c r="AP252" s="108"/>
      <c r="AQ252" s="192">
        <f>SUM(AD252:AP252)</f>
        <v>0</v>
      </c>
      <c r="AR252" s="107"/>
      <c r="AS252" s="107"/>
      <c r="AT252" s="107"/>
      <c r="AU252" s="107"/>
      <c r="AV252" s="107"/>
      <c r="AW252" s="107"/>
      <c r="AX252" s="107"/>
      <c r="AY252" s="107"/>
      <c r="AZ252" s="107"/>
      <c r="BA252" s="107"/>
      <c r="BB252" s="192">
        <f>SUM(AR252:BA252)</f>
        <v>0</v>
      </c>
      <c r="BC252" s="229">
        <f>1600-BD261-BD262-BC262</f>
        <v>533.5</v>
      </c>
      <c r="BD252" s="207">
        <f>BC252</f>
        <v>533.5</v>
      </c>
      <c r="BE252" s="234"/>
    </row>
    <row r="253" spans="1:58" ht="15.75" thickBot="1" x14ac:dyDescent="0.3">
      <c r="A253" s="427" t="s">
        <v>51</v>
      </c>
      <c r="B253" s="156"/>
      <c r="C253" s="131"/>
      <c r="D253" s="131"/>
      <c r="E253" s="132"/>
      <c r="F253" s="121"/>
      <c r="G253" s="122"/>
      <c r="H253" s="122"/>
      <c r="I253" s="122"/>
      <c r="J253" s="122"/>
      <c r="K253" s="122"/>
      <c r="L253" s="122"/>
      <c r="M253" s="122"/>
      <c r="N253" s="122"/>
      <c r="O253" s="123"/>
      <c r="P253" s="122"/>
      <c r="Q253" s="193">
        <f>SUBTOTAL(9,Q249:Q252)</f>
        <v>0</v>
      </c>
      <c r="R253" s="122"/>
      <c r="S253" s="122"/>
      <c r="T253" s="122"/>
      <c r="U253" s="122"/>
      <c r="V253" s="122"/>
      <c r="W253" s="122"/>
      <c r="X253" s="123"/>
      <c r="Y253" s="122"/>
      <c r="Z253" s="122"/>
      <c r="AA253" s="122"/>
      <c r="AB253" s="122"/>
      <c r="AC253" s="193">
        <f>SUBTOTAL(9,AC249:AC252)</f>
        <v>0</v>
      </c>
      <c r="AD253" s="122"/>
      <c r="AE253" s="123"/>
      <c r="AF253" s="122"/>
      <c r="AG253" s="122"/>
      <c r="AH253" s="122"/>
      <c r="AI253" s="122"/>
      <c r="AJ253" s="122"/>
      <c r="AK253" s="122"/>
      <c r="AL253" s="122"/>
      <c r="AM253" s="122"/>
      <c r="AN253" s="122"/>
      <c r="AO253" s="122"/>
      <c r="AP253" s="123"/>
      <c r="AQ253" s="193">
        <f>SUBTOTAL(9,AQ249:AQ252)</f>
        <v>0</v>
      </c>
      <c r="AR253" s="122"/>
      <c r="AS253" s="122"/>
      <c r="AT253" s="122"/>
      <c r="AU253" s="122"/>
      <c r="AV253" s="122"/>
      <c r="AW253" s="122"/>
      <c r="AX253" s="122"/>
      <c r="AY253" s="122"/>
      <c r="AZ253" s="122"/>
      <c r="BA253" s="122"/>
      <c r="BB253" s="193">
        <f>SUBTOTAL(9,BB249:BB252)</f>
        <v>0</v>
      </c>
      <c r="BC253" s="230">
        <f>SUBTOTAL(9,BC249:BC252)</f>
        <v>533.5</v>
      </c>
      <c r="BD253" s="208"/>
      <c r="BE253" s="237"/>
      <c r="BF253" s="404"/>
    </row>
    <row r="254" spans="1:58" ht="13.5" thickTop="1" x14ac:dyDescent="0.2">
      <c r="A254" s="832" t="s">
        <v>274</v>
      </c>
      <c r="B254" s="833"/>
      <c r="C254" s="833"/>
      <c r="D254" s="833"/>
      <c r="E254" s="833"/>
      <c r="F254" s="384"/>
      <c r="G254" s="385"/>
      <c r="H254" s="385"/>
      <c r="I254" s="385"/>
      <c r="J254" s="385"/>
      <c r="K254" s="385"/>
      <c r="L254" s="385"/>
      <c r="M254" s="385"/>
      <c r="N254" s="385"/>
      <c r="O254" s="385"/>
      <c r="P254" s="385"/>
      <c r="Q254" s="415"/>
      <c r="R254" s="381"/>
      <c r="S254" s="381"/>
      <c r="T254" s="381"/>
      <c r="U254" s="381"/>
      <c r="V254" s="381"/>
      <c r="W254" s="381"/>
      <c r="X254" s="385"/>
      <c r="Y254" s="381"/>
      <c r="Z254" s="381"/>
      <c r="AA254" s="381"/>
      <c r="AB254" s="381"/>
      <c r="AC254" s="415"/>
      <c r="AD254" s="381"/>
      <c r="AE254" s="385"/>
      <c r="AF254" s="381"/>
      <c r="AG254" s="381"/>
      <c r="AH254" s="381"/>
      <c r="AI254" s="381"/>
      <c r="AJ254" s="381"/>
      <c r="AK254" s="381"/>
      <c r="AL254" s="381"/>
      <c r="AM254" s="381"/>
      <c r="AN254" s="381"/>
      <c r="AO254" s="381"/>
      <c r="AP254" s="385"/>
      <c r="AQ254" s="415"/>
      <c r="AR254" s="381"/>
      <c r="AS254" s="381"/>
      <c r="AT254" s="381"/>
      <c r="AU254" s="381"/>
      <c r="AV254" s="381"/>
      <c r="AW254" s="381"/>
      <c r="AX254" s="381"/>
      <c r="AY254" s="381"/>
      <c r="AZ254" s="381"/>
      <c r="BA254" s="381"/>
      <c r="BB254" s="415"/>
      <c r="BC254" s="382"/>
      <c r="BD254" s="386" t="s">
        <v>8</v>
      </c>
      <c r="BE254" s="235"/>
    </row>
    <row r="255" spans="1:58" x14ac:dyDescent="0.2">
      <c r="A255" s="134"/>
      <c r="B255" s="137"/>
      <c r="C255" s="125"/>
      <c r="D255" s="125"/>
      <c r="E255" s="130"/>
      <c r="F255" s="106"/>
      <c r="G255" s="107"/>
      <c r="H255" s="107"/>
      <c r="I255" s="107"/>
      <c r="J255" s="107"/>
      <c r="K255" s="107"/>
      <c r="L255" s="107"/>
      <c r="M255" s="107"/>
      <c r="N255" s="107"/>
      <c r="O255" s="108"/>
      <c r="P255" s="107"/>
      <c r="Q255" s="192">
        <f>SUM(F255:P255)</f>
        <v>0</v>
      </c>
      <c r="R255" s="107"/>
      <c r="S255" s="107"/>
      <c r="T255" s="107"/>
      <c r="U255" s="107"/>
      <c r="V255" s="107"/>
      <c r="W255" s="107"/>
      <c r="X255" s="108"/>
      <c r="Y255" s="107"/>
      <c r="Z255" s="107"/>
      <c r="AA255" s="107"/>
      <c r="AB255" s="107"/>
      <c r="AC255" s="192">
        <f>SUM(R255:AB255)</f>
        <v>0</v>
      </c>
      <c r="AD255" s="107"/>
      <c r="AE255" s="108"/>
      <c r="AF255" s="107"/>
      <c r="AG255" s="107"/>
      <c r="AH255" s="107"/>
      <c r="AI255" s="107"/>
      <c r="AJ255" s="107"/>
      <c r="AK255" s="107"/>
      <c r="AL255" s="107"/>
      <c r="AM255" s="107"/>
      <c r="AN255" s="107"/>
      <c r="AO255" s="107"/>
      <c r="AP255" s="108"/>
      <c r="AQ255" s="192">
        <f>SUM(AD255:AP255)</f>
        <v>0</v>
      </c>
      <c r="AR255" s="107"/>
      <c r="AS255" s="107"/>
      <c r="AT255" s="107"/>
      <c r="AU255" s="107"/>
      <c r="AV255" s="107"/>
      <c r="AW255" s="107"/>
      <c r="AX255" s="107"/>
      <c r="AY255" s="107"/>
      <c r="AZ255" s="107"/>
      <c r="BA255" s="107"/>
      <c r="BB255" s="192">
        <f>SUM(AR255:BA255)</f>
        <v>0</v>
      </c>
      <c r="BC255" s="228"/>
      <c r="BD255" s="207">
        <f>BC255</f>
        <v>0</v>
      </c>
      <c r="BE255" s="234"/>
      <c r="BF255" s="417"/>
    </row>
    <row r="256" spans="1:58" x14ac:dyDescent="0.2">
      <c r="A256" s="134"/>
      <c r="B256" s="137"/>
      <c r="C256" s="133"/>
      <c r="D256" s="133"/>
      <c r="E256" s="130"/>
      <c r="F256" s="106"/>
      <c r="G256" s="107"/>
      <c r="H256" s="107"/>
      <c r="I256" s="107"/>
      <c r="J256" s="107"/>
      <c r="K256" s="107"/>
      <c r="L256" s="107"/>
      <c r="M256" s="107"/>
      <c r="N256" s="107"/>
      <c r="O256" s="108"/>
      <c r="P256" s="107"/>
      <c r="Q256" s="192">
        <f>SUM(F256:P256)</f>
        <v>0</v>
      </c>
      <c r="R256" s="107"/>
      <c r="S256" s="107"/>
      <c r="T256" s="107"/>
      <c r="U256" s="107"/>
      <c r="V256" s="107"/>
      <c r="W256" s="107"/>
      <c r="X256" s="108"/>
      <c r="Y256" s="107"/>
      <c r="Z256" s="107"/>
      <c r="AA256" s="107"/>
      <c r="AB256" s="107"/>
      <c r="AC256" s="192">
        <f>SUM(R256:AB256)</f>
        <v>0</v>
      </c>
      <c r="AD256" s="107"/>
      <c r="AE256" s="108"/>
      <c r="AF256" s="107"/>
      <c r="AG256" s="107"/>
      <c r="AH256" s="107"/>
      <c r="AI256" s="107"/>
      <c r="AJ256" s="107"/>
      <c r="AK256" s="107"/>
      <c r="AL256" s="107"/>
      <c r="AM256" s="107"/>
      <c r="AN256" s="107"/>
      <c r="AO256" s="107"/>
      <c r="AP256" s="108"/>
      <c r="AQ256" s="192">
        <f>SUM(AD256:AP256)</f>
        <v>0</v>
      </c>
      <c r="AR256" s="107"/>
      <c r="AS256" s="107"/>
      <c r="AT256" s="107"/>
      <c r="AU256" s="107"/>
      <c r="AV256" s="107"/>
      <c r="AW256" s="107"/>
      <c r="AX256" s="107"/>
      <c r="AY256" s="107"/>
      <c r="AZ256" s="107"/>
      <c r="BA256" s="107"/>
      <c r="BB256" s="192">
        <f>SUM(AR256:BA256)</f>
        <v>0</v>
      </c>
      <c r="BC256" s="228"/>
      <c r="BD256" s="207">
        <f>BC256</f>
        <v>0</v>
      </c>
      <c r="BE256" s="234"/>
      <c r="BF256" s="404"/>
    </row>
    <row r="257" spans="1:58" ht="15" thickBot="1" x14ac:dyDescent="0.25">
      <c r="A257" s="427" t="s">
        <v>52</v>
      </c>
      <c r="B257" s="156"/>
      <c r="C257" s="131"/>
      <c r="D257" s="131"/>
      <c r="E257" s="132"/>
      <c r="F257" s="118"/>
      <c r="G257" s="119"/>
      <c r="H257" s="119"/>
      <c r="I257" s="119"/>
      <c r="J257" s="119"/>
      <c r="K257" s="119"/>
      <c r="L257" s="119"/>
      <c r="M257" s="119"/>
      <c r="N257" s="119"/>
      <c r="O257" s="111"/>
      <c r="P257" s="119"/>
      <c r="Q257" s="193"/>
      <c r="R257" s="119"/>
      <c r="S257" s="119"/>
      <c r="T257" s="119"/>
      <c r="U257" s="119"/>
      <c r="V257" s="119"/>
      <c r="W257" s="119"/>
      <c r="X257" s="111"/>
      <c r="Y257" s="119"/>
      <c r="Z257" s="119"/>
      <c r="AA257" s="119"/>
      <c r="AB257" s="119"/>
      <c r="AC257" s="193"/>
      <c r="AD257" s="119"/>
      <c r="AE257" s="111"/>
      <c r="AF257" s="119"/>
      <c r="AG257" s="119"/>
      <c r="AH257" s="119"/>
      <c r="AI257" s="119"/>
      <c r="AJ257" s="119"/>
      <c r="AK257" s="119"/>
      <c r="AL257" s="119"/>
      <c r="AM257" s="119"/>
      <c r="AN257" s="119"/>
      <c r="AO257" s="119"/>
      <c r="AP257" s="111"/>
      <c r="AQ257" s="193"/>
      <c r="AR257" s="119"/>
      <c r="AS257" s="119"/>
      <c r="AT257" s="119"/>
      <c r="AU257" s="119"/>
      <c r="AV257" s="119"/>
      <c r="AW257" s="119"/>
      <c r="AX257" s="119"/>
      <c r="AY257" s="119"/>
      <c r="AZ257" s="119"/>
      <c r="BA257" s="119"/>
      <c r="BB257" s="193"/>
      <c r="BC257" s="231"/>
      <c r="BD257" s="207">
        <f>BC257</f>
        <v>0</v>
      </c>
      <c r="BE257" s="234"/>
      <c r="BF257" s="417"/>
    </row>
    <row r="258" spans="1:58" ht="13.5" thickTop="1" x14ac:dyDescent="0.2">
      <c r="A258" s="832" t="s">
        <v>282</v>
      </c>
      <c r="B258" s="833"/>
      <c r="C258" s="833"/>
      <c r="D258" s="833"/>
      <c r="E258" s="834"/>
      <c r="F258" s="387"/>
      <c r="G258" s="388"/>
      <c r="H258" s="388"/>
      <c r="I258" s="388"/>
      <c r="J258" s="388"/>
      <c r="K258" s="388"/>
      <c r="L258" s="388"/>
      <c r="M258" s="388"/>
      <c r="N258" s="388"/>
      <c r="O258" s="388"/>
      <c r="P258" s="388"/>
      <c r="Q258" s="415"/>
      <c r="R258" s="381"/>
      <c r="S258" s="381"/>
      <c r="T258" s="381"/>
      <c r="U258" s="381"/>
      <c r="V258" s="381"/>
      <c r="W258" s="381"/>
      <c r="X258" s="388"/>
      <c r="Y258" s="381"/>
      <c r="Z258" s="381"/>
      <c r="AA258" s="381"/>
      <c r="AB258" s="381"/>
      <c r="AC258" s="415"/>
      <c r="AD258" s="381"/>
      <c r="AE258" s="388"/>
      <c r="AF258" s="381"/>
      <c r="AG258" s="381"/>
      <c r="AH258" s="381"/>
      <c r="AI258" s="381"/>
      <c r="AJ258" s="381"/>
      <c r="AK258" s="381"/>
      <c r="AL258" s="381"/>
      <c r="AM258" s="381"/>
      <c r="AN258" s="381"/>
      <c r="AO258" s="381"/>
      <c r="AP258" s="388"/>
      <c r="AQ258" s="415"/>
      <c r="AR258" s="381"/>
      <c r="AS258" s="381"/>
      <c r="AT258" s="381"/>
      <c r="AU258" s="381"/>
      <c r="AV258" s="381"/>
      <c r="AW258" s="381"/>
      <c r="AX258" s="381"/>
      <c r="AY258" s="381"/>
      <c r="AZ258" s="381"/>
      <c r="BA258" s="381"/>
      <c r="BB258" s="415"/>
      <c r="BC258" s="382"/>
      <c r="BD258" s="386" t="s">
        <v>8</v>
      </c>
      <c r="BE258" s="235"/>
    </row>
    <row r="259" spans="1:58" ht="15" x14ac:dyDescent="0.25">
      <c r="A259" s="428" t="s">
        <v>11</v>
      </c>
      <c r="B259" s="134"/>
      <c r="C259" s="125"/>
      <c r="D259" s="125"/>
      <c r="E259" s="130"/>
      <c r="F259" s="106">
        <v>420</v>
      </c>
      <c r="G259" s="107"/>
      <c r="H259" s="107"/>
      <c r="I259" s="107"/>
      <c r="J259" s="107"/>
      <c r="K259" s="107"/>
      <c r="L259" s="107"/>
      <c r="M259" s="107"/>
      <c r="N259" s="107"/>
      <c r="O259" s="108"/>
      <c r="P259" s="107"/>
      <c r="Q259" s="192">
        <f>SUM(F259:P259)</f>
        <v>420</v>
      </c>
      <c r="R259" s="107"/>
      <c r="S259" s="107"/>
      <c r="T259" s="107"/>
      <c r="U259" s="107"/>
      <c r="V259" s="107"/>
      <c r="W259" s="107"/>
      <c r="X259" s="108"/>
      <c r="Y259" s="107"/>
      <c r="Z259" s="107"/>
      <c r="AA259" s="107"/>
      <c r="AB259" s="107"/>
      <c r="AC259" s="192">
        <f>SUM(R259:AB259)</f>
        <v>0</v>
      </c>
      <c r="AD259" s="107"/>
      <c r="AE259" s="108"/>
      <c r="AF259" s="107"/>
      <c r="AG259" s="107"/>
      <c r="AH259" s="107"/>
      <c r="AI259" s="107"/>
      <c r="AJ259" s="107"/>
      <c r="AK259" s="107"/>
      <c r="AL259" s="107"/>
      <c r="AM259" s="107"/>
      <c r="AN259" s="107"/>
      <c r="AO259" s="107"/>
      <c r="AP259" s="108"/>
      <c r="AQ259" s="192">
        <f>SUM(AD259:AP259)</f>
        <v>0</v>
      </c>
      <c r="AR259" s="107"/>
      <c r="AS259" s="107"/>
      <c r="AT259" s="107"/>
      <c r="AU259" s="107"/>
      <c r="AV259" s="107"/>
      <c r="AW259" s="107"/>
      <c r="AX259" s="107"/>
      <c r="AY259" s="107"/>
      <c r="AZ259" s="107"/>
      <c r="BA259" s="107"/>
      <c r="BB259" s="192">
        <f>SUM(AR259:BA259)</f>
        <v>0</v>
      </c>
      <c r="BC259" s="228"/>
      <c r="BD259" s="201">
        <f t="shared" ref="BD259:BD260" si="61">SUM(Q259+AC259+AQ259+BB259)</f>
        <v>420</v>
      </c>
      <c r="BE259" s="236">
        <f>'totaal BOL niv 4 4 jr'!G88</f>
        <v>400</v>
      </c>
      <c r="BF259" s="417"/>
    </row>
    <row r="260" spans="1:58" ht="15.75" thickBot="1" x14ac:dyDescent="0.3">
      <c r="A260" s="428" t="s">
        <v>281</v>
      </c>
      <c r="B260" s="335" t="s">
        <v>232</v>
      </c>
      <c r="C260" s="125"/>
      <c r="D260" s="125"/>
      <c r="E260" s="130"/>
      <c r="F260" s="106"/>
      <c r="G260" s="107"/>
      <c r="H260" s="107"/>
      <c r="I260" s="107"/>
      <c r="J260" s="107"/>
      <c r="K260" s="107"/>
      <c r="L260" s="107"/>
      <c r="M260" s="107"/>
      <c r="N260" s="107"/>
      <c r="O260" s="108"/>
      <c r="P260" s="107"/>
      <c r="Q260" s="192">
        <f>SUM(F260:P260)</f>
        <v>0</v>
      </c>
      <c r="R260" s="107"/>
      <c r="S260" s="107"/>
      <c r="T260" s="107"/>
      <c r="U260" s="107"/>
      <c r="V260" s="107"/>
      <c r="W260" s="107"/>
      <c r="X260" s="108"/>
      <c r="Y260" s="107"/>
      <c r="Z260" s="107"/>
      <c r="AA260" s="107"/>
      <c r="AB260" s="107"/>
      <c r="AC260" s="192">
        <f>SUM(R260:AB260)</f>
        <v>0</v>
      </c>
      <c r="AD260" s="107"/>
      <c r="AE260" s="108"/>
      <c r="AF260" s="107"/>
      <c r="AG260" s="107"/>
      <c r="AH260" s="107"/>
      <c r="AI260" s="107"/>
      <c r="AJ260" s="107"/>
      <c r="AK260" s="107"/>
      <c r="AL260" s="107"/>
      <c r="AM260" s="107"/>
      <c r="AN260" s="107"/>
      <c r="AO260" s="107"/>
      <c r="AP260" s="108"/>
      <c r="AQ260" s="192">
        <f>SUM(AD260:AP260)</f>
        <v>0</v>
      </c>
      <c r="AR260" s="107"/>
      <c r="AS260" s="107"/>
      <c r="AT260" s="107"/>
      <c r="AU260" s="107"/>
      <c r="AV260" s="107"/>
      <c r="AW260" s="107"/>
      <c r="AX260" s="107"/>
      <c r="AY260" s="107"/>
      <c r="AZ260" s="107"/>
      <c r="BA260" s="107"/>
      <c r="BB260" s="192">
        <f>SUM(AR260:BA260)</f>
        <v>0</v>
      </c>
      <c r="BC260" s="228"/>
      <c r="BD260" s="201">
        <f t="shared" si="61"/>
        <v>0</v>
      </c>
      <c r="BE260" s="236">
        <f>'totaal BOL niv 4 4 jr'!G89</f>
        <v>0</v>
      </c>
      <c r="BF260" s="417"/>
    </row>
    <row r="261" spans="1:58" ht="15.75" thickTop="1" thickBot="1" x14ac:dyDescent="0.25">
      <c r="A261" s="427" t="s">
        <v>53</v>
      </c>
      <c r="B261" s="159"/>
      <c r="C261" s="131"/>
      <c r="D261" s="131"/>
      <c r="E261" s="132"/>
      <c r="F261" s="118"/>
      <c r="G261" s="119"/>
      <c r="H261" s="119"/>
      <c r="I261" s="119"/>
      <c r="J261" s="119"/>
      <c r="K261" s="119"/>
      <c r="L261" s="119"/>
      <c r="M261" s="119"/>
      <c r="N261" s="119"/>
      <c r="O261" s="111"/>
      <c r="P261" s="119"/>
      <c r="Q261" s="193">
        <f>SUBTOTAL(9,Q259:Q260)</f>
        <v>420</v>
      </c>
      <c r="R261" s="119"/>
      <c r="S261" s="119"/>
      <c r="T261" s="119"/>
      <c r="U261" s="119"/>
      <c r="V261" s="119"/>
      <c r="W261" s="119"/>
      <c r="X261" s="111"/>
      <c r="Y261" s="119"/>
      <c r="Z261" s="119"/>
      <c r="AA261" s="119"/>
      <c r="AB261" s="119"/>
      <c r="AC261" s="193">
        <f>SUBTOTAL(9,AC259:AC260)</f>
        <v>0</v>
      </c>
      <c r="AD261" s="119"/>
      <c r="AE261" s="111"/>
      <c r="AF261" s="119"/>
      <c r="AG261" s="119"/>
      <c r="AH261" s="119"/>
      <c r="AI261" s="119"/>
      <c r="AJ261" s="119"/>
      <c r="AK261" s="119"/>
      <c r="AL261" s="119"/>
      <c r="AM261" s="119"/>
      <c r="AN261" s="119"/>
      <c r="AO261" s="119"/>
      <c r="AP261" s="111"/>
      <c r="AQ261" s="193">
        <f>SUBTOTAL(9,AQ259:AQ260)</f>
        <v>0</v>
      </c>
      <c r="AR261" s="119"/>
      <c r="AS261" s="119"/>
      <c r="AT261" s="119"/>
      <c r="AU261" s="119"/>
      <c r="AV261" s="119"/>
      <c r="AW261" s="119"/>
      <c r="AX261" s="119"/>
      <c r="AY261" s="119"/>
      <c r="AZ261" s="119"/>
      <c r="BA261" s="119"/>
      <c r="BB261" s="193">
        <f>SUBTOTAL(9,BB259:BB260)</f>
        <v>0</v>
      </c>
      <c r="BC261" s="231"/>
      <c r="BD261" s="210">
        <f>SUBTOTAL(9,BD259:BD260)</f>
        <v>420</v>
      </c>
      <c r="BE261" s="242"/>
      <c r="BF261" s="417"/>
    </row>
    <row r="262" spans="1:58" s="404" customFormat="1" ht="15.75" thickTop="1" thickBot="1" x14ac:dyDescent="0.25">
      <c r="A262" s="422" t="s">
        <v>99</v>
      </c>
      <c r="B262" s="422"/>
      <c r="C262" s="423"/>
      <c r="D262" s="423"/>
      <c r="E262" s="424"/>
      <c r="F262" s="425">
        <f t="shared" ref="F262:P262" si="62">SUM(F11:F251)</f>
        <v>646.5</v>
      </c>
      <c r="G262" s="425">
        <f t="shared" si="62"/>
        <v>0</v>
      </c>
      <c r="H262" s="425">
        <f t="shared" si="62"/>
        <v>0</v>
      </c>
      <c r="I262" s="425">
        <f t="shared" si="62"/>
        <v>0</v>
      </c>
      <c r="J262" s="425">
        <f t="shared" si="62"/>
        <v>0</v>
      </c>
      <c r="K262" s="425">
        <f t="shared" si="62"/>
        <v>0</v>
      </c>
      <c r="L262" s="425">
        <f t="shared" si="62"/>
        <v>0</v>
      </c>
      <c r="M262" s="425">
        <f t="shared" si="62"/>
        <v>0</v>
      </c>
      <c r="N262" s="425">
        <f t="shared" si="62"/>
        <v>0</v>
      </c>
      <c r="O262" s="426">
        <f t="shared" si="62"/>
        <v>0</v>
      </c>
      <c r="P262" s="425">
        <f t="shared" si="62"/>
        <v>0</v>
      </c>
      <c r="Q262" s="193">
        <f>SUBTOTAL(9,Q11:Q253)</f>
        <v>646.5</v>
      </c>
      <c r="R262" s="425">
        <f t="shared" ref="R262:AB262" si="63">SUM(R11:R251)</f>
        <v>0</v>
      </c>
      <c r="S262" s="425">
        <f t="shared" si="63"/>
        <v>0</v>
      </c>
      <c r="T262" s="425">
        <f t="shared" si="63"/>
        <v>0</v>
      </c>
      <c r="U262" s="425">
        <f t="shared" si="63"/>
        <v>0</v>
      </c>
      <c r="V262" s="425">
        <f t="shared" si="63"/>
        <v>0</v>
      </c>
      <c r="W262" s="425">
        <f t="shared" si="63"/>
        <v>0</v>
      </c>
      <c r="X262" s="426">
        <f t="shared" si="63"/>
        <v>0</v>
      </c>
      <c r="Y262" s="425">
        <f t="shared" si="63"/>
        <v>0</v>
      </c>
      <c r="Z262" s="425">
        <f t="shared" si="63"/>
        <v>0</v>
      </c>
      <c r="AA262" s="425">
        <f t="shared" si="63"/>
        <v>0</v>
      </c>
      <c r="AB262" s="425">
        <f t="shared" si="63"/>
        <v>0</v>
      </c>
      <c r="AC262" s="193">
        <f>SUBTOTAL(9,AC11:AC253)</f>
        <v>0</v>
      </c>
      <c r="AD262" s="425">
        <f t="shared" ref="AD262:AP262" si="64">SUM(AD11:AD251)</f>
        <v>0</v>
      </c>
      <c r="AE262" s="426">
        <f t="shared" si="64"/>
        <v>0</v>
      </c>
      <c r="AF262" s="425">
        <f t="shared" si="64"/>
        <v>0</v>
      </c>
      <c r="AG262" s="425">
        <f t="shared" si="64"/>
        <v>0</v>
      </c>
      <c r="AH262" s="425">
        <f t="shared" si="64"/>
        <v>0</v>
      </c>
      <c r="AI262" s="425">
        <f t="shared" si="64"/>
        <v>0</v>
      </c>
      <c r="AJ262" s="425">
        <f t="shared" si="64"/>
        <v>0</v>
      </c>
      <c r="AK262" s="425">
        <f t="shared" si="64"/>
        <v>0</v>
      </c>
      <c r="AL262" s="425">
        <f t="shared" si="64"/>
        <v>0</v>
      </c>
      <c r="AM262" s="425">
        <f t="shared" si="64"/>
        <v>0</v>
      </c>
      <c r="AN262" s="425">
        <f t="shared" si="64"/>
        <v>0</v>
      </c>
      <c r="AO262" s="425">
        <f t="shared" si="64"/>
        <v>0</v>
      </c>
      <c r="AP262" s="426">
        <f t="shared" si="64"/>
        <v>0</v>
      </c>
      <c r="AQ262" s="193">
        <f>SUBTOTAL(9,AQ11:AQ253)</f>
        <v>0</v>
      </c>
      <c r="AR262" s="425">
        <f t="shared" ref="AR262:BA262" si="65">SUM(AR11:AR251)</f>
        <v>0</v>
      </c>
      <c r="AS262" s="425">
        <f t="shared" si="65"/>
        <v>0</v>
      </c>
      <c r="AT262" s="425">
        <f t="shared" si="65"/>
        <v>0</v>
      </c>
      <c r="AU262" s="425">
        <f t="shared" si="65"/>
        <v>0</v>
      </c>
      <c r="AV262" s="425">
        <f t="shared" si="65"/>
        <v>0</v>
      </c>
      <c r="AW262" s="425">
        <f t="shared" si="65"/>
        <v>0</v>
      </c>
      <c r="AX262" s="425">
        <f t="shared" si="65"/>
        <v>0</v>
      </c>
      <c r="AY262" s="425">
        <f t="shared" si="65"/>
        <v>0</v>
      </c>
      <c r="AZ262" s="425">
        <f t="shared" si="65"/>
        <v>0</v>
      </c>
      <c r="BA262" s="425">
        <f t="shared" si="65"/>
        <v>0</v>
      </c>
      <c r="BB262" s="193">
        <f>SUBTOTAL(9,BB11:BB253)</f>
        <v>0</v>
      </c>
      <c r="BC262" s="232">
        <f>SUBTOTAL(9,BC10:BC251)</f>
        <v>0</v>
      </c>
      <c r="BD262" s="211">
        <f>SUBTOTAL(9,BD10:BD247)</f>
        <v>646.5</v>
      </c>
      <c r="BE262" s="243"/>
      <c r="BF262" s="417"/>
    </row>
    <row r="263" spans="1:58" ht="15.75" thickTop="1" thickBot="1" x14ac:dyDescent="0.25">
      <c r="M263" s="68"/>
      <c r="N263" s="68"/>
      <c r="O263" s="68"/>
      <c r="P263" s="68"/>
      <c r="Q263" s="195"/>
      <c r="R263" s="68"/>
      <c r="S263" s="68"/>
      <c r="T263" s="68"/>
      <c r="U263" s="68"/>
      <c r="V263" s="68"/>
      <c r="W263" s="68"/>
      <c r="X263" s="68"/>
      <c r="Y263" s="68"/>
      <c r="Z263" s="68"/>
      <c r="AA263" s="68"/>
      <c r="AB263" s="68"/>
      <c r="AC263" s="195"/>
      <c r="AD263" s="68"/>
      <c r="AE263" s="68"/>
      <c r="AF263" s="68"/>
      <c r="AG263" s="68"/>
      <c r="AH263" s="68"/>
      <c r="AI263" s="195"/>
      <c r="AJ263" s="68"/>
      <c r="AK263" s="68"/>
      <c r="AL263" s="68"/>
      <c r="AM263" s="68"/>
      <c r="AN263" s="68"/>
      <c r="AO263" s="68"/>
      <c r="AP263" s="68"/>
      <c r="AQ263" s="195"/>
      <c r="AR263" s="68"/>
      <c r="AS263" s="68"/>
      <c r="AT263" s="68"/>
      <c r="AU263" s="68"/>
      <c r="AV263" s="68"/>
      <c r="AW263" s="68"/>
      <c r="AX263" s="68"/>
      <c r="AY263" s="68"/>
      <c r="AZ263" s="68"/>
      <c r="BA263" s="68"/>
      <c r="BB263" s="195"/>
      <c r="BC263" s="212"/>
      <c r="BD263" s="212"/>
      <c r="BE263" s="244"/>
      <c r="BF263" s="419"/>
    </row>
    <row r="264" spans="1:58" ht="13.5" thickTop="1" x14ac:dyDescent="0.2">
      <c r="A264" s="22" t="s">
        <v>100</v>
      </c>
      <c r="B264" s="22"/>
      <c r="C264" s="79" t="s">
        <v>101</v>
      </c>
      <c r="D264" s="23"/>
      <c r="E264" s="23"/>
      <c r="F264" s="70"/>
      <c r="G264" s="71"/>
      <c r="H264" s="71"/>
      <c r="I264" s="71"/>
      <c r="J264" s="71"/>
      <c r="K264" s="71"/>
      <c r="L264" s="71"/>
      <c r="M264" s="71"/>
      <c r="N264" s="71"/>
      <c r="O264" s="72"/>
      <c r="P264" s="71"/>
      <c r="Q264" s="194"/>
      <c r="R264" s="63"/>
      <c r="S264" s="63"/>
      <c r="T264" s="63"/>
      <c r="U264" s="63"/>
      <c r="V264" s="63"/>
      <c r="W264" s="63"/>
      <c r="X264" s="72"/>
      <c r="Y264" s="63"/>
      <c r="Z264" s="63"/>
      <c r="AA264" s="63"/>
      <c r="AB264" s="63"/>
      <c r="AC264" s="194"/>
      <c r="AD264" s="63"/>
      <c r="AE264" s="72"/>
      <c r="AF264" s="63"/>
      <c r="AG264" s="63"/>
      <c r="AH264" s="63"/>
      <c r="AI264" s="63"/>
      <c r="AJ264" s="63"/>
      <c r="AK264" s="63"/>
      <c r="AL264" s="63"/>
      <c r="AM264" s="63"/>
      <c r="AN264" s="63"/>
      <c r="AO264" s="63"/>
      <c r="AP264" s="72"/>
      <c r="AQ264" s="194"/>
      <c r="AR264" s="63"/>
      <c r="AS264" s="63"/>
      <c r="AT264" s="63"/>
      <c r="AU264" s="63"/>
      <c r="AV264" s="63"/>
      <c r="AW264" s="63"/>
      <c r="AX264" s="63"/>
      <c r="AY264" s="63"/>
      <c r="AZ264" s="63"/>
      <c r="BA264" s="63"/>
      <c r="BB264" s="194"/>
      <c r="BC264" s="222"/>
      <c r="BD264" s="209" t="s">
        <v>8</v>
      </c>
      <c r="BE264" s="235"/>
    </row>
    <row r="265" spans="1:58" x14ac:dyDescent="0.2">
      <c r="A265" s="81" t="s">
        <v>102</v>
      </c>
      <c r="B265" s="81"/>
      <c r="C265" s="375"/>
      <c r="D265" s="3"/>
      <c r="E265" s="7"/>
      <c r="F265" s="59"/>
      <c r="G265" s="60"/>
      <c r="H265" s="60"/>
      <c r="I265" s="60"/>
      <c r="J265" s="60"/>
      <c r="K265" s="60"/>
      <c r="L265" s="60"/>
      <c r="M265" s="60"/>
      <c r="N265" s="60"/>
      <c r="O265" s="61"/>
      <c r="P265" s="60"/>
      <c r="Q265" s="192"/>
      <c r="R265" s="60"/>
      <c r="S265" s="60"/>
      <c r="T265" s="60"/>
      <c r="U265" s="60"/>
      <c r="V265" s="60"/>
      <c r="W265" s="60"/>
      <c r="X265" s="61"/>
      <c r="Y265" s="60"/>
      <c r="Z265" s="60"/>
      <c r="AA265" s="60"/>
      <c r="AB265" s="60"/>
      <c r="AC265" s="192"/>
      <c r="AD265" s="60"/>
      <c r="AE265" s="61"/>
      <c r="AF265" s="60"/>
      <c r="AG265" s="60"/>
      <c r="AH265" s="60"/>
      <c r="AI265" s="60"/>
      <c r="AJ265" s="60"/>
      <c r="AK265" s="60"/>
      <c r="AL265" s="60"/>
      <c r="AM265" s="60"/>
      <c r="AN265" s="60"/>
      <c r="AO265" s="60"/>
      <c r="AP265" s="61"/>
      <c r="AQ265" s="192"/>
      <c r="AR265" s="60"/>
      <c r="AS265" s="60"/>
      <c r="AT265" s="60"/>
      <c r="AU265" s="60"/>
      <c r="AV265" s="60"/>
      <c r="AW265" s="60"/>
      <c r="AX265" s="60"/>
      <c r="AY265" s="60"/>
      <c r="AZ265" s="60"/>
      <c r="BA265" s="60"/>
      <c r="BB265" s="192"/>
      <c r="BC265" s="224"/>
      <c r="BD265" s="201"/>
      <c r="BE265" s="234"/>
      <c r="BF265" s="420">
        <f>C4</f>
        <v>0</v>
      </c>
    </row>
    <row r="266" spans="1:58" x14ac:dyDescent="0.2">
      <c r="A266" s="81" t="s">
        <v>103</v>
      </c>
      <c r="B266" s="81"/>
      <c r="C266" s="375"/>
      <c r="D266" s="3"/>
      <c r="E266" s="7"/>
      <c r="F266" s="59"/>
      <c r="G266" s="60"/>
      <c r="H266" s="60"/>
      <c r="I266" s="60"/>
      <c r="J266" s="60"/>
      <c r="K266" s="60"/>
      <c r="L266" s="60"/>
      <c r="M266" s="60"/>
      <c r="N266" s="60"/>
      <c r="O266" s="61"/>
      <c r="P266" s="60"/>
      <c r="Q266" s="192"/>
      <c r="R266" s="60"/>
      <c r="S266" s="60"/>
      <c r="T266" s="60"/>
      <c r="U266" s="60"/>
      <c r="V266" s="60"/>
      <c r="W266" s="60"/>
      <c r="X266" s="61"/>
      <c r="Y266" s="60"/>
      <c r="Z266" s="60"/>
      <c r="AA266" s="60"/>
      <c r="AB266" s="60"/>
      <c r="AC266" s="192"/>
      <c r="AD266" s="60"/>
      <c r="AE266" s="61"/>
      <c r="AF266" s="60"/>
      <c r="AG266" s="60"/>
      <c r="AH266" s="60"/>
      <c r="AI266" s="60"/>
      <c r="AJ266" s="60"/>
      <c r="AK266" s="60"/>
      <c r="AL266" s="60"/>
      <c r="AM266" s="60"/>
      <c r="AN266" s="60"/>
      <c r="AO266" s="60"/>
      <c r="AP266" s="61"/>
      <c r="AQ266" s="192"/>
      <c r="AR266" s="80"/>
      <c r="AS266" s="80"/>
      <c r="AT266" s="80"/>
      <c r="AU266" s="80"/>
      <c r="AV266" s="80"/>
      <c r="AW266" s="80"/>
      <c r="AX266" s="80"/>
      <c r="AY266" s="80"/>
      <c r="AZ266" s="80"/>
      <c r="BA266" s="80"/>
      <c r="BB266" s="192"/>
      <c r="BC266" s="224"/>
      <c r="BD266" s="201"/>
      <c r="BE266" s="234"/>
      <c r="BF266" s="420">
        <f>C4</f>
        <v>0</v>
      </c>
    </row>
    <row r="267" spans="1:58" x14ac:dyDescent="0.2">
      <c r="A267" s="6" t="s">
        <v>57</v>
      </c>
      <c r="B267" s="6"/>
      <c r="C267" s="375"/>
      <c r="D267" s="3"/>
      <c r="E267" s="7"/>
      <c r="F267" s="59"/>
      <c r="G267" s="60"/>
      <c r="H267" s="60"/>
      <c r="I267" s="60"/>
      <c r="J267" s="60"/>
      <c r="K267" s="60"/>
      <c r="L267" s="60"/>
      <c r="M267" s="60"/>
      <c r="N267" s="60"/>
      <c r="O267" s="61"/>
      <c r="P267" s="60"/>
      <c r="Q267" s="192"/>
      <c r="R267" s="60"/>
      <c r="S267" s="60"/>
      <c r="T267" s="60"/>
      <c r="U267" s="60"/>
      <c r="V267" s="60"/>
      <c r="W267" s="60"/>
      <c r="X267" s="61"/>
      <c r="Y267" s="60"/>
      <c r="Z267" s="60"/>
      <c r="AA267" s="60"/>
      <c r="AB267" s="60"/>
      <c r="AC267" s="192"/>
      <c r="AD267" s="60"/>
      <c r="AE267" s="61"/>
      <c r="AF267" s="60"/>
      <c r="AG267" s="60"/>
      <c r="AH267" s="60"/>
      <c r="AI267" s="60"/>
      <c r="AJ267" s="60"/>
      <c r="AK267" s="60"/>
      <c r="AL267" s="60"/>
      <c r="AM267" s="60"/>
      <c r="AN267" s="60"/>
      <c r="AO267" s="60"/>
      <c r="AP267" s="61"/>
      <c r="AQ267" s="192"/>
      <c r="AR267" s="60"/>
      <c r="AS267" s="60"/>
      <c r="AT267" s="60"/>
      <c r="AU267" s="60"/>
      <c r="AV267" s="60"/>
      <c r="AW267" s="60"/>
      <c r="AX267" s="60"/>
      <c r="AY267" s="60"/>
      <c r="AZ267" s="60"/>
      <c r="BA267" s="60"/>
      <c r="BB267" s="192"/>
      <c r="BC267" s="224"/>
      <c r="BD267" s="201"/>
      <c r="BE267" s="234"/>
      <c r="BF267" s="420">
        <f>C4</f>
        <v>0</v>
      </c>
    </row>
    <row r="268" spans="1:58" ht="15" thickBot="1" x14ac:dyDescent="0.25">
      <c r="A268" s="24"/>
      <c r="B268" s="24"/>
      <c r="C268" s="25"/>
      <c r="D268" s="25"/>
      <c r="E268" s="26"/>
      <c r="F268" s="73"/>
      <c r="G268" s="74"/>
      <c r="H268" s="74"/>
      <c r="I268" s="74"/>
      <c r="J268" s="74"/>
      <c r="K268" s="74"/>
      <c r="L268" s="74"/>
      <c r="M268" s="74"/>
      <c r="N268" s="74"/>
      <c r="O268" s="62"/>
      <c r="P268" s="74"/>
      <c r="Q268" s="193"/>
      <c r="R268" s="74"/>
      <c r="S268" s="74"/>
      <c r="T268" s="74"/>
      <c r="U268" s="74"/>
      <c r="V268" s="74"/>
      <c r="W268" s="74"/>
      <c r="X268" s="62"/>
      <c r="Y268" s="74"/>
      <c r="Z268" s="74"/>
      <c r="AA268" s="74"/>
      <c r="AB268" s="74"/>
      <c r="AC268" s="193"/>
      <c r="AD268" s="74"/>
      <c r="AE268" s="62"/>
      <c r="AF268" s="74"/>
      <c r="AG268" s="74"/>
      <c r="AH268" s="74"/>
      <c r="AI268" s="74"/>
      <c r="AJ268" s="74"/>
      <c r="AK268" s="74"/>
      <c r="AL268" s="74"/>
      <c r="AM268" s="74"/>
      <c r="AN268" s="74"/>
      <c r="AO268" s="74"/>
      <c r="AP268" s="62"/>
      <c r="AQ268" s="193"/>
      <c r="AR268" s="74"/>
      <c r="AS268" s="74"/>
      <c r="AT268" s="74"/>
      <c r="AU268" s="74"/>
      <c r="AV268" s="74"/>
      <c r="AW268" s="74"/>
      <c r="AX268" s="74"/>
      <c r="AY268" s="74"/>
      <c r="AZ268" s="74"/>
      <c r="BA268" s="74"/>
      <c r="BB268" s="193"/>
      <c r="BC268" s="233"/>
      <c r="BD268" s="213"/>
      <c r="BE268" s="241"/>
      <c r="BF268" s="417"/>
    </row>
    <row r="269" spans="1:58" ht="15" thickTop="1" x14ac:dyDescent="0.2"/>
    <row r="270" spans="1:58" x14ac:dyDescent="0.2">
      <c r="BF270" s="421"/>
    </row>
    <row r="271" spans="1:58" x14ac:dyDescent="0.2">
      <c r="A271" s="1"/>
      <c r="B271" s="1"/>
    </row>
    <row r="272" spans="1:58" x14ac:dyDescent="0.2">
      <c r="D272" s="75"/>
      <c r="E272" s="75"/>
      <c r="F272" s="76"/>
      <c r="G272" s="76"/>
      <c r="H272" s="76"/>
      <c r="I272" s="76"/>
    </row>
    <row r="273" spans="1:2" x14ac:dyDescent="0.2">
      <c r="A273" s="1"/>
      <c r="B273" s="1"/>
    </row>
    <row r="274" spans="1:2" x14ac:dyDescent="0.2">
      <c r="A274" s="1"/>
      <c r="B274" s="1"/>
    </row>
  </sheetData>
  <sheetProtection sheet="1" objects="1" scenarios="1" formatColumns="0" formatRows="0" insertRows="0"/>
  <autoFilter ref="BD8:BD260"/>
  <mergeCells count="76">
    <mergeCell ref="AN8:AP8"/>
    <mergeCell ref="AR8:AU8"/>
    <mergeCell ref="AV8:AY8"/>
    <mergeCell ref="AZ8:BA8"/>
    <mergeCell ref="A254:E254"/>
    <mergeCell ref="AD8:AH8"/>
    <mergeCell ref="AI8:AM8"/>
    <mergeCell ref="A258:E25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BF1:BF7"/>
    <mergeCell ref="AU1:AU7"/>
    <mergeCell ref="AV1:AV7"/>
    <mergeCell ref="AW1:AW7"/>
    <mergeCell ref="AX1:AX7"/>
    <mergeCell ref="AY1:AY7"/>
    <mergeCell ref="AZ1:AZ7"/>
    <mergeCell ref="BA1:BA7"/>
    <mergeCell ref="BB1:BB7"/>
    <mergeCell ref="BC1:BC7"/>
    <mergeCell ref="BD1:BD7"/>
    <mergeCell ref="BE1:BE7"/>
    <mergeCell ref="AT1:AT7"/>
    <mergeCell ref="AI1:AI7"/>
    <mergeCell ref="AJ1:AJ7"/>
    <mergeCell ref="AK1:AK7"/>
    <mergeCell ref="AL1:AL7"/>
    <mergeCell ref="AM1:AM7"/>
    <mergeCell ref="AN1:AN7"/>
    <mergeCell ref="AO1:AO7"/>
    <mergeCell ref="AP1:AP7"/>
    <mergeCell ref="AQ1:AQ7"/>
    <mergeCell ref="AR1:AR7"/>
    <mergeCell ref="AS1:AS7"/>
    <mergeCell ref="AH1:AH7"/>
    <mergeCell ref="W1:W7"/>
    <mergeCell ref="X1:X7"/>
    <mergeCell ref="Y1:Y7"/>
    <mergeCell ref="Z1:Z7"/>
    <mergeCell ref="AA1:AA7"/>
    <mergeCell ref="AB1:AB7"/>
    <mergeCell ref="AC1:AC7"/>
    <mergeCell ref="AD1:AD7"/>
    <mergeCell ref="AE1:AE7"/>
    <mergeCell ref="AF1:AF7"/>
    <mergeCell ref="AG1:AG7"/>
    <mergeCell ref="V1:V7"/>
    <mergeCell ref="K1:K7"/>
    <mergeCell ref="L1:L7"/>
    <mergeCell ref="M1:M7"/>
    <mergeCell ref="N1:N7"/>
    <mergeCell ref="O1:O7"/>
    <mergeCell ref="P1:P7"/>
    <mergeCell ref="J1:J7"/>
    <mergeCell ref="C2:E2"/>
    <mergeCell ref="C3:E3"/>
    <mergeCell ref="C4:E4"/>
    <mergeCell ref="C5:C9"/>
    <mergeCell ref="C1:E1"/>
    <mergeCell ref="F1:F7"/>
    <mergeCell ref="G1:G7"/>
    <mergeCell ref="H1:H7"/>
    <mergeCell ref="I1:I7"/>
  </mergeCells>
  <conditionalFormatting sqref="BD16">
    <cfRule type="cellIs" dxfId="171" priority="89" stopIfTrue="1" operator="lessThan">
      <formula>$BE$16</formula>
    </cfRule>
    <cfRule type="cellIs" dxfId="170" priority="90" stopIfTrue="1" operator="greaterThanOrEqual">
      <formula>$BE$16</formula>
    </cfRule>
  </conditionalFormatting>
  <conditionalFormatting sqref="BD23">
    <cfRule type="cellIs" dxfId="169" priority="87" stopIfTrue="1" operator="lessThan">
      <formula>$BE$23</formula>
    </cfRule>
    <cfRule type="cellIs" dxfId="168" priority="88" stopIfTrue="1" operator="greaterThanOrEqual">
      <formula>$BE$23</formula>
    </cfRule>
  </conditionalFormatting>
  <conditionalFormatting sqref="BD30">
    <cfRule type="cellIs" dxfId="167" priority="85" stopIfTrue="1" operator="lessThan">
      <formula>$BE$30</formula>
    </cfRule>
    <cfRule type="cellIs" dxfId="166" priority="86" stopIfTrue="1" operator="greaterThanOrEqual">
      <formula>$BE$30</formula>
    </cfRule>
  </conditionalFormatting>
  <conditionalFormatting sqref="BD37">
    <cfRule type="cellIs" dxfId="165" priority="83" stopIfTrue="1" operator="lessThan">
      <formula>$BE$37</formula>
    </cfRule>
    <cfRule type="cellIs" dxfId="164" priority="84" stopIfTrue="1" operator="greaterThanOrEqual">
      <formula>$BE$37</formula>
    </cfRule>
  </conditionalFormatting>
  <conditionalFormatting sqref="BD225">
    <cfRule type="cellIs" dxfId="163" priority="79" stopIfTrue="1" operator="lessThan">
      <formula>$BE$225</formula>
    </cfRule>
    <cfRule type="cellIs" dxfId="162" priority="80" stopIfTrue="1" operator="greaterThanOrEqual">
      <formula>$BE$225</formula>
    </cfRule>
  </conditionalFormatting>
  <conditionalFormatting sqref="BD226">
    <cfRule type="cellIs" dxfId="161" priority="75" stopIfTrue="1" operator="lessThan">
      <formula>$BE$226</formula>
    </cfRule>
    <cfRule type="cellIs" dxfId="160" priority="76" stopIfTrue="1" operator="greaterThanOrEqual">
      <formula>$BE$226</formula>
    </cfRule>
  </conditionalFormatting>
  <conditionalFormatting sqref="BD232">
    <cfRule type="cellIs" dxfId="159" priority="71" stopIfTrue="1" operator="lessThan">
      <formula>$BE$232</formula>
    </cfRule>
    <cfRule type="cellIs" dxfId="158" priority="72" stopIfTrue="1" operator="greaterThanOrEqual">
      <formula>$BE$232</formula>
    </cfRule>
  </conditionalFormatting>
  <conditionalFormatting sqref="BD243">
    <cfRule type="cellIs" dxfId="157" priority="69" stopIfTrue="1" operator="lessThan">
      <formula>$BE$243</formula>
    </cfRule>
    <cfRule type="cellIs" dxfId="156" priority="70" stopIfTrue="1" operator="greaterThanOrEqual">
      <formula>$BE$243</formula>
    </cfRule>
  </conditionalFormatting>
  <conditionalFormatting sqref="BD247">
    <cfRule type="cellIs" dxfId="155" priority="67" stopIfTrue="1" operator="lessThan">
      <formula>$BE$247</formula>
    </cfRule>
    <cfRule type="cellIs" dxfId="154" priority="68" stopIfTrue="1" operator="greaterThanOrEqual">
      <formula>$BE$247</formula>
    </cfRule>
  </conditionalFormatting>
  <conditionalFormatting sqref="BD259">
    <cfRule type="cellIs" dxfId="153" priority="65" stopIfTrue="1" operator="lessThan">
      <formula>$BE$259</formula>
    </cfRule>
    <cfRule type="cellIs" dxfId="152" priority="66" stopIfTrue="1" operator="greaterThanOrEqual">
      <formula>$BE$259</formula>
    </cfRule>
  </conditionalFormatting>
  <conditionalFormatting sqref="BD260">
    <cfRule type="cellIs" dxfId="151" priority="63" stopIfTrue="1" operator="lessThan">
      <formula>$BE$260</formula>
    </cfRule>
    <cfRule type="cellIs" dxfId="150" priority="64" stopIfTrue="1" operator="greaterThanOrEqual">
      <formula>$BE$260</formula>
    </cfRule>
  </conditionalFormatting>
  <conditionalFormatting sqref="BD236">
    <cfRule type="cellIs" dxfId="149" priority="57" stopIfTrue="1" operator="lessThan">
      <formula>$BE$236</formula>
    </cfRule>
    <cfRule type="cellIs" dxfId="148" priority="58" stopIfTrue="1" operator="greaterThanOrEqual">
      <formula>$BE$236</formula>
    </cfRule>
  </conditionalFormatting>
  <conditionalFormatting sqref="BD86">
    <cfRule type="cellIs" dxfId="147" priority="55" stopIfTrue="1" operator="lessThan">
      <formula>$BE$86</formula>
    </cfRule>
    <cfRule type="cellIs" dxfId="146" priority="56" stopIfTrue="1" operator="greaterThanOrEqual">
      <formula>$BE$86</formula>
    </cfRule>
  </conditionalFormatting>
  <conditionalFormatting sqref="BD93">
    <cfRule type="cellIs" dxfId="145" priority="53" stopIfTrue="1" operator="lessThan">
      <formula>$BE$93</formula>
    </cfRule>
    <cfRule type="cellIs" dxfId="144" priority="54" stopIfTrue="1" operator="greaterThanOrEqual">
      <formula>$BE$93</formula>
    </cfRule>
  </conditionalFormatting>
  <conditionalFormatting sqref="BD100">
    <cfRule type="cellIs" dxfId="143" priority="51" stopIfTrue="1" operator="lessThan">
      <formula>$BE$100</formula>
    </cfRule>
    <cfRule type="cellIs" dxfId="142" priority="52" stopIfTrue="1" operator="greaterThanOrEqual">
      <formula>$BE$100</formula>
    </cfRule>
  </conditionalFormatting>
  <conditionalFormatting sqref="BD107">
    <cfRule type="cellIs" dxfId="141" priority="49" stopIfTrue="1" operator="lessThan">
      <formula>$BE$107</formula>
    </cfRule>
    <cfRule type="cellIs" dxfId="140" priority="50" stopIfTrue="1" operator="greaterThanOrEqual">
      <formula>$BE$107</formula>
    </cfRule>
  </conditionalFormatting>
  <conditionalFormatting sqref="BD156">
    <cfRule type="cellIs" dxfId="139" priority="45" stopIfTrue="1" operator="lessThan">
      <formula>$BE$156</formula>
    </cfRule>
    <cfRule type="cellIs" dxfId="138" priority="46" stopIfTrue="1" operator="greaterThanOrEqual">
      <formula>$BE$156</formula>
    </cfRule>
  </conditionalFormatting>
  <conditionalFormatting sqref="BD163">
    <cfRule type="cellIs" dxfId="137" priority="43" stopIfTrue="1" operator="lessThan">
      <formula>$BE$163</formula>
    </cfRule>
    <cfRule type="cellIs" dxfId="136" priority="44" stopIfTrue="1" operator="greaterThanOrEqual">
      <formula>$BE$163</formula>
    </cfRule>
  </conditionalFormatting>
  <conditionalFormatting sqref="BD170">
    <cfRule type="cellIs" dxfId="135" priority="41" stopIfTrue="1" operator="lessThan">
      <formula>$BE$170</formula>
    </cfRule>
    <cfRule type="cellIs" dxfId="134" priority="42" stopIfTrue="1" operator="greaterThanOrEqual">
      <formula>$BE$170</formula>
    </cfRule>
  </conditionalFormatting>
  <conditionalFormatting sqref="BD177">
    <cfRule type="cellIs" dxfId="133" priority="39" stopIfTrue="1" operator="lessThan">
      <formula>$BE$177</formula>
    </cfRule>
    <cfRule type="cellIs" dxfId="132" priority="40" stopIfTrue="1" operator="greaterThanOrEqual">
      <formula>$BE$177</formula>
    </cfRule>
  </conditionalFormatting>
  <conditionalFormatting sqref="BD44">
    <cfRule type="cellIs" dxfId="131" priority="35" stopIfTrue="1" operator="lessThan">
      <formula>$BE$37</formula>
    </cfRule>
    <cfRule type="cellIs" dxfId="130" priority="36" stopIfTrue="1" operator="greaterThanOrEqual">
      <formula>$BE$37</formula>
    </cfRule>
  </conditionalFormatting>
  <conditionalFormatting sqref="BD51">
    <cfRule type="cellIs" dxfId="129" priority="33" stopIfTrue="1" operator="lessThan">
      <formula>$BE$37</formula>
    </cfRule>
    <cfRule type="cellIs" dxfId="128" priority="34" stopIfTrue="1" operator="greaterThanOrEqual">
      <formula>$BE$37</formula>
    </cfRule>
  </conditionalFormatting>
  <conditionalFormatting sqref="BD58">
    <cfRule type="cellIs" dxfId="127" priority="31" stopIfTrue="1" operator="lessThan">
      <formula>$BE$37</formula>
    </cfRule>
    <cfRule type="cellIs" dxfId="126" priority="32" stopIfTrue="1" operator="greaterThanOrEqual">
      <formula>$BE$37</formula>
    </cfRule>
  </conditionalFormatting>
  <conditionalFormatting sqref="BD65">
    <cfRule type="cellIs" dxfId="125" priority="29" stopIfTrue="1" operator="lessThan">
      <formula>$BE$37</formula>
    </cfRule>
    <cfRule type="cellIs" dxfId="124" priority="30" stopIfTrue="1" operator="greaterThanOrEqual">
      <formula>$BE$37</formula>
    </cfRule>
  </conditionalFormatting>
  <conditionalFormatting sqref="BD72">
    <cfRule type="cellIs" dxfId="123" priority="27" stopIfTrue="1" operator="lessThan">
      <formula>$BE$37</formula>
    </cfRule>
    <cfRule type="cellIs" dxfId="122" priority="28" stopIfTrue="1" operator="greaterThanOrEqual">
      <formula>$BE$37</formula>
    </cfRule>
  </conditionalFormatting>
  <conditionalFormatting sqref="BD79">
    <cfRule type="cellIs" dxfId="121" priority="25" stopIfTrue="1" operator="lessThan">
      <formula>$BE$37</formula>
    </cfRule>
    <cfRule type="cellIs" dxfId="120" priority="26" stopIfTrue="1" operator="greaterThanOrEqual">
      <formula>$BE$37</formula>
    </cfRule>
  </conditionalFormatting>
  <conditionalFormatting sqref="BD114">
    <cfRule type="cellIs" dxfId="119" priority="23" stopIfTrue="1" operator="lessThan">
      <formula>$BE$107</formula>
    </cfRule>
    <cfRule type="cellIs" dxfId="118" priority="24" stopIfTrue="1" operator="greaterThanOrEqual">
      <formula>$BE$107</formula>
    </cfRule>
  </conditionalFormatting>
  <conditionalFormatting sqref="BD121">
    <cfRule type="cellIs" dxfId="117" priority="21" stopIfTrue="1" operator="lessThan">
      <formula>$BE$107</formula>
    </cfRule>
    <cfRule type="cellIs" dxfId="116" priority="22" stopIfTrue="1" operator="greaterThanOrEqual">
      <formula>$BE$107</formula>
    </cfRule>
  </conditionalFormatting>
  <conditionalFormatting sqref="BD128">
    <cfRule type="cellIs" dxfId="115" priority="19" stopIfTrue="1" operator="lessThan">
      <formula>$BE$107</formula>
    </cfRule>
    <cfRule type="cellIs" dxfId="114" priority="20" stopIfTrue="1" operator="greaterThanOrEqual">
      <formula>$BE$107</formula>
    </cfRule>
  </conditionalFormatting>
  <conditionalFormatting sqref="BD135">
    <cfRule type="cellIs" dxfId="113" priority="17" stopIfTrue="1" operator="lessThan">
      <formula>$BE$107</formula>
    </cfRule>
    <cfRule type="cellIs" dxfId="112" priority="18" stopIfTrue="1" operator="greaterThanOrEqual">
      <formula>$BE$107</formula>
    </cfRule>
  </conditionalFormatting>
  <conditionalFormatting sqref="BD142">
    <cfRule type="cellIs" dxfId="111" priority="15" stopIfTrue="1" operator="lessThan">
      <formula>$BE$107</formula>
    </cfRule>
    <cfRule type="cellIs" dxfId="110" priority="16" stopIfTrue="1" operator="greaterThanOrEqual">
      <formula>$BE$107</formula>
    </cfRule>
  </conditionalFormatting>
  <conditionalFormatting sqref="BD149">
    <cfRule type="cellIs" dxfId="109" priority="13" stopIfTrue="1" operator="lessThan">
      <formula>$BE$107</formula>
    </cfRule>
    <cfRule type="cellIs" dxfId="108" priority="14" stopIfTrue="1" operator="greaterThanOrEqual">
      <formula>$BE$107</formula>
    </cfRule>
  </conditionalFormatting>
  <conditionalFormatting sqref="BD184">
    <cfRule type="cellIs" dxfId="107" priority="11" stopIfTrue="1" operator="lessThan">
      <formula>$BE$177</formula>
    </cfRule>
    <cfRule type="cellIs" dxfId="106" priority="12" stopIfTrue="1" operator="greaterThanOrEqual">
      <formula>$BE$177</formula>
    </cfRule>
  </conditionalFormatting>
  <conditionalFormatting sqref="BD191">
    <cfRule type="cellIs" dxfId="105" priority="9" stopIfTrue="1" operator="lessThan">
      <formula>$BE$177</formula>
    </cfRule>
    <cfRule type="cellIs" dxfId="104" priority="10" stopIfTrue="1" operator="greaterThanOrEqual">
      <formula>$BE$177</formula>
    </cfRule>
  </conditionalFormatting>
  <conditionalFormatting sqref="BD198">
    <cfRule type="cellIs" dxfId="103" priority="7" stopIfTrue="1" operator="lessThan">
      <formula>$BE$177</formula>
    </cfRule>
    <cfRule type="cellIs" dxfId="102" priority="8" stopIfTrue="1" operator="greaterThanOrEqual">
      <formula>$BE$177</formula>
    </cfRule>
  </conditionalFormatting>
  <conditionalFormatting sqref="BD205">
    <cfRule type="cellIs" dxfId="101" priority="5" stopIfTrue="1" operator="lessThan">
      <formula>$BE$177</formula>
    </cfRule>
    <cfRule type="cellIs" dxfId="100" priority="6" stopIfTrue="1" operator="greaterThanOrEqual">
      <formula>$BE$177</formula>
    </cfRule>
  </conditionalFormatting>
  <conditionalFormatting sqref="BD212">
    <cfRule type="cellIs" dxfId="99" priority="3" stopIfTrue="1" operator="lessThan">
      <formula>$BE$177</formula>
    </cfRule>
    <cfRule type="cellIs" dxfId="98" priority="4" stopIfTrue="1" operator="greaterThanOrEqual">
      <formula>$BE$177</formula>
    </cfRule>
  </conditionalFormatting>
  <conditionalFormatting sqref="BD219">
    <cfRule type="cellIs" dxfId="97" priority="1" stopIfTrue="1" operator="lessThan">
      <formula>$BE$177</formula>
    </cfRule>
    <cfRule type="cellIs" dxfId="96" priority="2" stopIfTrue="1" operator="greaterThanOrEqual">
      <formula>$BE$177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344"/>
  <sheetViews>
    <sheetView zoomScale="70" zoomScaleNormal="70" workbookViewId="0"/>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16" width="5.140625" style="64" customWidth="1"/>
    <col min="17" max="17" width="5.140625" style="196" customWidth="1"/>
    <col min="18" max="28" width="5.140625" style="64" customWidth="1"/>
    <col min="29" max="29" width="5.140625" style="196" customWidth="1"/>
    <col min="30" max="42" width="5.140625" style="64" customWidth="1"/>
    <col min="43" max="43" width="5.140625" style="196" customWidth="1"/>
    <col min="44" max="53" width="5.140625" style="64" customWidth="1"/>
    <col min="54" max="54" width="5.140625" style="196" customWidth="1"/>
    <col min="55" max="55" width="7.42578125" style="214" bestFit="1" customWidth="1"/>
    <col min="56" max="56" width="8.85546875" style="214" bestFit="1" customWidth="1"/>
    <col min="57" max="57" width="6" style="245" bestFit="1" customWidth="1"/>
    <col min="58" max="58" width="4.5703125" style="214" bestFit="1" customWidth="1"/>
  </cols>
  <sheetData>
    <row r="1" spans="1:58" s="404" customFormat="1" ht="16.5" customHeight="1" thickTop="1" thickBot="1" x14ac:dyDescent="0.3">
      <c r="A1" s="402" t="s">
        <v>58</v>
      </c>
      <c r="B1" s="403" t="s">
        <v>36</v>
      </c>
      <c r="C1" s="846">
        <f>'totaal BOL niv 4 4 jr'!C6</f>
        <v>97590</v>
      </c>
      <c r="D1" s="847"/>
      <c r="E1" s="848"/>
      <c r="F1" s="805">
        <v>35</v>
      </c>
      <c r="G1" s="802">
        <v>36</v>
      </c>
      <c r="H1" s="802">
        <v>37</v>
      </c>
      <c r="I1" s="802">
        <v>38</v>
      </c>
      <c r="J1" s="802">
        <v>39</v>
      </c>
      <c r="K1" s="802">
        <v>40</v>
      </c>
      <c r="L1" s="802">
        <v>41</v>
      </c>
      <c r="M1" s="802">
        <v>42</v>
      </c>
      <c r="N1" s="802">
        <v>43</v>
      </c>
      <c r="O1" s="817" t="s">
        <v>80</v>
      </c>
      <c r="P1" s="802">
        <v>45</v>
      </c>
      <c r="Q1" s="826" t="s">
        <v>45</v>
      </c>
      <c r="R1" s="802">
        <v>46</v>
      </c>
      <c r="S1" s="802">
        <v>47</v>
      </c>
      <c r="T1" s="802">
        <v>48</v>
      </c>
      <c r="U1" s="802">
        <v>49</v>
      </c>
      <c r="V1" s="802">
        <v>50</v>
      </c>
      <c r="W1" s="802">
        <v>51</v>
      </c>
      <c r="X1" s="817" t="s">
        <v>81</v>
      </c>
      <c r="Y1" s="802">
        <v>1</v>
      </c>
      <c r="Z1" s="802">
        <v>2</v>
      </c>
      <c r="AA1" s="802">
        <v>3</v>
      </c>
      <c r="AB1" s="802">
        <v>4</v>
      </c>
      <c r="AC1" s="826" t="s">
        <v>46</v>
      </c>
      <c r="AD1" s="802">
        <v>5</v>
      </c>
      <c r="AE1" s="817" t="s">
        <v>82</v>
      </c>
      <c r="AF1" s="802">
        <v>7</v>
      </c>
      <c r="AG1" s="802">
        <v>8</v>
      </c>
      <c r="AH1" s="802">
        <v>9</v>
      </c>
      <c r="AI1" s="802">
        <v>10</v>
      </c>
      <c r="AJ1" s="802">
        <v>11</v>
      </c>
      <c r="AK1" s="823" t="s">
        <v>83</v>
      </c>
      <c r="AL1" s="855" t="s">
        <v>84</v>
      </c>
      <c r="AM1" s="802">
        <v>14</v>
      </c>
      <c r="AN1" s="802">
        <v>15</v>
      </c>
      <c r="AO1" s="802">
        <v>16</v>
      </c>
      <c r="AP1" s="817" t="s">
        <v>85</v>
      </c>
      <c r="AQ1" s="826" t="s">
        <v>47</v>
      </c>
      <c r="AR1" s="802">
        <v>19</v>
      </c>
      <c r="AS1" s="855" t="s">
        <v>86</v>
      </c>
      <c r="AT1" s="802">
        <v>21</v>
      </c>
      <c r="AU1" s="802">
        <v>22</v>
      </c>
      <c r="AV1" s="802">
        <v>23</v>
      </c>
      <c r="AW1" s="802">
        <v>24</v>
      </c>
      <c r="AX1" s="802">
        <v>25</v>
      </c>
      <c r="AY1" s="802">
        <v>26</v>
      </c>
      <c r="AZ1" s="802">
        <v>27</v>
      </c>
      <c r="BA1" s="802">
        <v>28</v>
      </c>
      <c r="BB1" s="811" t="s">
        <v>48</v>
      </c>
      <c r="BC1" s="820" t="s">
        <v>55</v>
      </c>
      <c r="BD1" s="814" t="s">
        <v>54</v>
      </c>
      <c r="BE1" s="841" t="s">
        <v>125</v>
      </c>
      <c r="BF1" s="808" t="s">
        <v>127</v>
      </c>
    </row>
    <row r="2" spans="1:58" s="404" customFormat="1" ht="16.5" thickTop="1" thickBot="1" x14ac:dyDescent="0.3">
      <c r="A2" s="405" t="str">
        <f>'totaal BOL niv 4 4 jr'!C2</f>
        <v>MBO Den Bosch</v>
      </c>
      <c r="B2" s="406" t="s">
        <v>128</v>
      </c>
      <c r="C2" s="849"/>
      <c r="D2" s="850"/>
      <c r="E2" s="851"/>
      <c r="F2" s="806"/>
      <c r="G2" s="803"/>
      <c r="H2" s="803"/>
      <c r="I2" s="803"/>
      <c r="J2" s="803"/>
      <c r="K2" s="803"/>
      <c r="L2" s="803"/>
      <c r="M2" s="803"/>
      <c r="N2" s="803"/>
      <c r="O2" s="818"/>
      <c r="P2" s="803"/>
      <c r="Q2" s="827"/>
      <c r="R2" s="803"/>
      <c r="S2" s="803"/>
      <c r="T2" s="803"/>
      <c r="U2" s="803"/>
      <c r="V2" s="803"/>
      <c r="W2" s="803"/>
      <c r="X2" s="818"/>
      <c r="Y2" s="803"/>
      <c r="Z2" s="803"/>
      <c r="AA2" s="803"/>
      <c r="AB2" s="803"/>
      <c r="AC2" s="827"/>
      <c r="AD2" s="803"/>
      <c r="AE2" s="818"/>
      <c r="AF2" s="803"/>
      <c r="AG2" s="803"/>
      <c r="AH2" s="803"/>
      <c r="AI2" s="803"/>
      <c r="AJ2" s="803"/>
      <c r="AK2" s="824"/>
      <c r="AL2" s="856"/>
      <c r="AM2" s="803"/>
      <c r="AN2" s="803"/>
      <c r="AO2" s="803"/>
      <c r="AP2" s="818"/>
      <c r="AQ2" s="827"/>
      <c r="AR2" s="803"/>
      <c r="AS2" s="856"/>
      <c r="AT2" s="803"/>
      <c r="AU2" s="803"/>
      <c r="AV2" s="803"/>
      <c r="AW2" s="803"/>
      <c r="AX2" s="803"/>
      <c r="AY2" s="803"/>
      <c r="AZ2" s="803"/>
      <c r="BA2" s="803"/>
      <c r="BB2" s="812"/>
      <c r="BC2" s="821"/>
      <c r="BD2" s="815"/>
      <c r="BE2" s="842"/>
      <c r="BF2" s="809"/>
    </row>
    <row r="3" spans="1:58" s="404" customFormat="1" ht="16.5" thickTop="1" thickBot="1" x14ac:dyDescent="0.3">
      <c r="A3" s="405" t="str">
        <f>'totaal BOL niv 4 4 jr'!C4&amp;" niveau "&amp;'totaal BOL niv 4 4 jr'!C5</f>
        <v>BOL niveau 4</v>
      </c>
      <c r="B3" s="406" t="s">
        <v>129</v>
      </c>
      <c r="C3" s="852"/>
      <c r="D3" s="853"/>
      <c r="E3" s="854"/>
      <c r="F3" s="806"/>
      <c r="G3" s="803"/>
      <c r="H3" s="803"/>
      <c r="I3" s="803"/>
      <c r="J3" s="803"/>
      <c r="K3" s="803"/>
      <c r="L3" s="803"/>
      <c r="M3" s="803"/>
      <c r="N3" s="803"/>
      <c r="O3" s="818"/>
      <c r="P3" s="803"/>
      <c r="Q3" s="827"/>
      <c r="R3" s="803"/>
      <c r="S3" s="803"/>
      <c r="T3" s="803"/>
      <c r="U3" s="803"/>
      <c r="V3" s="803"/>
      <c r="W3" s="803"/>
      <c r="X3" s="818"/>
      <c r="Y3" s="803"/>
      <c r="Z3" s="803"/>
      <c r="AA3" s="803"/>
      <c r="AB3" s="803"/>
      <c r="AC3" s="827"/>
      <c r="AD3" s="803"/>
      <c r="AE3" s="818"/>
      <c r="AF3" s="803"/>
      <c r="AG3" s="803"/>
      <c r="AH3" s="803"/>
      <c r="AI3" s="803"/>
      <c r="AJ3" s="803"/>
      <c r="AK3" s="824"/>
      <c r="AL3" s="856"/>
      <c r="AM3" s="803"/>
      <c r="AN3" s="803"/>
      <c r="AO3" s="803"/>
      <c r="AP3" s="818"/>
      <c r="AQ3" s="827"/>
      <c r="AR3" s="803"/>
      <c r="AS3" s="856"/>
      <c r="AT3" s="803"/>
      <c r="AU3" s="803"/>
      <c r="AV3" s="803"/>
      <c r="AW3" s="803"/>
      <c r="AX3" s="803"/>
      <c r="AY3" s="803"/>
      <c r="AZ3" s="803"/>
      <c r="BA3" s="803"/>
      <c r="BB3" s="812"/>
      <c r="BC3" s="821"/>
      <c r="BD3" s="815"/>
      <c r="BE3" s="842"/>
      <c r="BF3" s="809"/>
    </row>
    <row r="4" spans="1:58" s="404" customFormat="1" ht="16.5" thickTop="1" thickBot="1" x14ac:dyDescent="0.3">
      <c r="A4" s="405" t="str">
        <f>'totaal BOL niv 4 4 jr'!C3</f>
        <v>Paraveterinair</v>
      </c>
      <c r="B4" s="406" t="s">
        <v>130</v>
      </c>
      <c r="C4" s="852"/>
      <c r="D4" s="853"/>
      <c r="E4" s="854"/>
      <c r="F4" s="806"/>
      <c r="G4" s="803"/>
      <c r="H4" s="803"/>
      <c r="I4" s="803"/>
      <c r="J4" s="803"/>
      <c r="K4" s="803"/>
      <c r="L4" s="803"/>
      <c r="M4" s="803"/>
      <c r="N4" s="803"/>
      <c r="O4" s="818"/>
      <c r="P4" s="803"/>
      <c r="Q4" s="827"/>
      <c r="R4" s="803"/>
      <c r="S4" s="803"/>
      <c r="T4" s="803"/>
      <c r="U4" s="803"/>
      <c r="V4" s="803"/>
      <c r="W4" s="803"/>
      <c r="X4" s="818"/>
      <c r="Y4" s="803"/>
      <c r="Z4" s="803"/>
      <c r="AA4" s="803"/>
      <c r="AB4" s="803"/>
      <c r="AC4" s="827"/>
      <c r="AD4" s="803"/>
      <c r="AE4" s="818"/>
      <c r="AF4" s="803"/>
      <c r="AG4" s="803"/>
      <c r="AH4" s="803"/>
      <c r="AI4" s="803"/>
      <c r="AJ4" s="803"/>
      <c r="AK4" s="824"/>
      <c r="AL4" s="856"/>
      <c r="AM4" s="803"/>
      <c r="AN4" s="803"/>
      <c r="AO4" s="803"/>
      <c r="AP4" s="818"/>
      <c r="AQ4" s="827"/>
      <c r="AR4" s="803"/>
      <c r="AS4" s="856"/>
      <c r="AT4" s="803"/>
      <c r="AU4" s="803"/>
      <c r="AV4" s="803"/>
      <c r="AW4" s="803"/>
      <c r="AX4" s="803"/>
      <c r="AY4" s="803"/>
      <c r="AZ4" s="803"/>
      <c r="BA4" s="803"/>
      <c r="BB4" s="812"/>
      <c r="BC4" s="821"/>
      <c r="BD4" s="815"/>
      <c r="BE4" s="842"/>
      <c r="BF4" s="809"/>
    </row>
    <row r="5" spans="1:58" s="404" customFormat="1" ht="15.75" customHeight="1" thickTop="1" x14ac:dyDescent="0.25">
      <c r="A5" s="405" t="str">
        <f>'totaal BOL niv 4 4 jr'!C10</f>
        <v>2015-2016</v>
      </c>
      <c r="B5" s="405"/>
      <c r="C5" s="838" t="s">
        <v>37</v>
      </c>
      <c r="D5" s="838" t="s">
        <v>38</v>
      </c>
      <c r="E5" s="838" t="s">
        <v>38</v>
      </c>
      <c r="F5" s="806"/>
      <c r="G5" s="803"/>
      <c r="H5" s="803"/>
      <c r="I5" s="803"/>
      <c r="J5" s="803"/>
      <c r="K5" s="803"/>
      <c r="L5" s="803"/>
      <c r="M5" s="803"/>
      <c r="N5" s="803"/>
      <c r="O5" s="818"/>
      <c r="P5" s="803"/>
      <c r="Q5" s="827"/>
      <c r="R5" s="803"/>
      <c r="S5" s="803"/>
      <c r="T5" s="803"/>
      <c r="U5" s="803"/>
      <c r="V5" s="803"/>
      <c r="W5" s="803"/>
      <c r="X5" s="818"/>
      <c r="Y5" s="803"/>
      <c r="Z5" s="803"/>
      <c r="AA5" s="803"/>
      <c r="AB5" s="803"/>
      <c r="AC5" s="827"/>
      <c r="AD5" s="803"/>
      <c r="AE5" s="818"/>
      <c r="AF5" s="803"/>
      <c r="AG5" s="803"/>
      <c r="AH5" s="803"/>
      <c r="AI5" s="803"/>
      <c r="AJ5" s="803"/>
      <c r="AK5" s="824"/>
      <c r="AL5" s="856"/>
      <c r="AM5" s="803"/>
      <c r="AN5" s="803"/>
      <c r="AO5" s="803"/>
      <c r="AP5" s="818"/>
      <c r="AQ5" s="827"/>
      <c r="AR5" s="803"/>
      <c r="AS5" s="856"/>
      <c r="AT5" s="803"/>
      <c r="AU5" s="803"/>
      <c r="AV5" s="803"/>
      <c r="AW5" s="803"/>
      <c r="AX5" s="803"/>
      <c r="AY5" s="803"/>
      <c r="AZ5" s="803"/>
      <c r="BA5" s="803"/>
      <c r="BB5" s="812"/>
      <c r="BC5" s="821"/>
      <c r="BD5" s="815"/>
      <c r="BE5" s="842"/>
      <c r="BF5" s="809"/>
    </row>
    <row r="6" spans="1:58" s="404" customFormat="1" ht="15.75" thickBot="1" x14ac:dyDescent="0.3">
      <c r="A6" s="406" t="str">
        <f>'totaal BOL niv 4 4 jr'!C7</f>
        <v>Dierenarstassistent Paraveterinair</v>
      </c>
      <c r="B6" s="406"/>
      <c r="C6" s="839"/>
      <c r="D6" s="839"/>
      <c r="E6" s="839"/>
      <c r="F6" s="806"/>
      <c r="G6" s="803"/>
      <c r="H6" s="803"/>
      <c r="I6" s="803"/>
      <c r="J6" s="803"/>
      <c r="K6" s="803"/>
      <c r="L6" s="803"/>
      <c r="M6" s="803"/>
      <c r="N6" s="803"/>
      <c r="O6" s="818"/>
      <c r="P6" s="803"/>
      <c r="Q6" s="827"/>
      <c r="R6" s="803"/>
      <c r="S6" s="803"/>
      <c r="T6" s="803"/>
      <c r="U6" s="803"/>
      <c r="V6" s="803"/>
      <c r="W6" s="803"/>
      <c r="X6" s="818"/>
      <c r="Y6" s="803"/>
      <c r="Z6" s="803"/>
      <c r="AA6" s="803"/>
      <c r="AB6" s="803"/>
      <c r="AC6" s="827"/>
      <c r="AD6" s="803"/>
      <c r="AE6" s="818"/>
      <c r="AF6" s="803"/>
      <c r="AG6" s="803"/>
      <c r="AH6" s="803"/>
      <c r="AI6" s="803"/>
      <c r="AJ6" s="803"/>
      <c r="AK6" s="824"/>
      <c r="AL6" s="856"/>
      <c r="AM6" s="803"/>
      <c r="AN6" s="803"/>
      <c r="AO6" s="803"/>
      <c r="AP6" s="818"/>
      <c r="AQ6" s="827"/>
      <c r="AR6" s="803"/>
      <c r="AS6" s="856"/>
      <c r="AT6" s="803"/>
      <c r="AU6" s="803"/>
      <c r="AV6" s="803"/>
      <c r="AW6" s="803"/>
      <c r="AX6" s="803"/>
      <c r="AY6" s="803"/>
      <c r="AZ6" s="803"/>
      <c r="BA6" s="803"/>
      <c r="BB6" s="812"/>
      <c r="BC6" s="821"/>
      <c r="BD6" s="815"/>
      <c r="BE6" s="842"/>
      <c r="BF6" s="809"/>
    </row>
    <row r="7" spans="1:58" s="404" customFormat="1" ht="14.45" customHeight="1" thickTop="1" thickBot="1" x14ac:dyDescent="0.25">
      <c r="A7" s="407"/>
      <c r="B7" s="408" t="s">
        <v>117</v>
      </c>
      <c r="C7" s="839"/>
      <c r="D7" s="839"/>
      <c r="E7" s="839"/>
      <c r="F7" s="807"/>
      <c r="G7" s="804"/>
      <c r="H7" s="804"/>
      <c r="I7" s="804"/>
      <c r="J7" s="804"/>
      <c r="K7" s="804"/>
      <c r="L7" s="804"/>
      <c r="M7" s="804"/>
      <c r="N7" s="804"/>
      <c r="O7" s="819"/>
      <c r="P7" s="804"/>
      <c r="Q7" s="828"/>
      <c r="R7" s="804"/>
      <c r="S7" s="804"/>
      <c r="T7" s="804"/>
      <c r="U7" s="804"/>
      <c r="V7" s="804"/>
      <c r="W7" s="804"/>
      <c r="X7" s="819"/>
      <c r="Y7" s="804"/>
      <c r="Z7" s="804"/>
      <c r="AA7" s="804"/>
      <c r="AB7" s="804"/>
      <c r="AC7" s="828"/>
      <c r="AD7" s="804"/>
      <c r="AE7" s="819"/>
      <c r="AF7" s="804"/>
      <c r="AG7" s="804"/>
      <c r="AH7" s="804"/>
      <c r="AI7" s="804"/>
      <c r="AJ7" s="804"/>
      <c r="AK7" s="825"/>
      <c r="AL7" s="857"/>
      <c r="AM7" s="804"/>
      <c r="AN7" s="804"/>
      <c r="AO7" s="804"/>
      <c r="AP7" s="819"/>
      <c r="AQ7" s="828"/>
      <c r="AR7" s="804"/>
      <c r="AS7" s="857"/>
      <c r="AT7" s="804"/>
      <c r="AU7" s="804"/>
      <c r="AV7" s="804"/>
      <c r="AW7" s="804"/>
      <c r="AX7" s="804"/>
      <c r="AY7" s="804"/>
      <c r="AZ7" s="804"/>
      <c r="BA7" s="804"/>
      <c r="BB7" s="813"/>
      <c r="BC7" s="822"/>
      <c r="BD7" s="816"/>
      <c r="BE7" s="843"/>
      <c r="BF7" s="810"/>
    </row>
    <row r="8" spans="1:58" s="404" customFormat="1" ht="15" customHeight="1" thickTop="1" thickBot="1" x14ac:dyDescent="0.25">
      <c r="A8" s="836" t="s">
        <v>231</v>
      </c>
      <c r="B8" s="844" t="s">
        <v>162</v>
      </c>
      <c r="C8" s="839"/>
      <c r="D8" s="839"/>
      <c r="E8" s="839"/>
      <c r="F8" s="835" t="s">
        <v>87</v>
      </c>
      <c r="G8" s="831"/>
      <c r="H8" s="829" t="s">
        <v>88</v>
      </c>
      <c r="I8" s="830"/>
      <c r="J8" s="830"/>
      <c r="K8" s="831"/>
      <c r="L8" s="829" t="s">
        <v>89</v>
      </c>
      <c r="M8" s="830"/>
      <c r="N8" s="830"/>
      <c r="O8" s="831"/>
      <c r="P8" s="409"/>
      <c r="Q8" s="190"/>
      <c r="R8" s="829" t="s">
        <v>90</v>
      </c>
      <c r="S8" s="830"/>
      <c r="T8" s="830"/>
      <c r="U8" s="831"/>
      <c r="V8" s="829" t="s">
        <v>91</v>
      </c>
      <c r="W8" s="830"/>
      <c r="X8" s="831"/>
      <c r="Y8" s="829" t="s">
        <v>92</v>
      </c>
      <c r="Z8" s="830"/>
      <c r="AA8" s="830"/>
      <c r="AB8" s="831"/>
      <c r="AC8" s="190"/>
      <c r="AD8" s="829" t="s">
        <v>93</v>
      </c>
      <c r="AE8" s="830"/>
      <c r="AF8" s="830"/>
      <c r="AG8" s="830"/>
      <c r="AH8" s="831"/>
      <c r="AI8" s="829" t="s">
        <v>94</v>
      </c>
      <c r="AJ8" s="830"/>
      <c r="AK8" s="830"/>
      <c r="AL8" s="830"/>
      <c r="AM8" s="831"/>
      <c r="AN8" s="829" t="s">
        <v>96</v>
      </c>
      <c r="AO8" s="830"/>
      <c r="AP8" s="831"/>
      <c r="AQ8" s="190"/>
      <c r="AR8" s="829" t="s">
        <v>95</v>
      </c>
      <c r="AS8" s="830"/>
      <c r="AT8" s="830"/>
      <c r="AU8" s="831"/>
      <c r="AV8" s="829" t="s">
        <v>97</v>
      </c>
      <c r="AW8" s="830"/>
      <c r="AX8" s="830"/>
      <c r="AY8" s="831"/>
      <c r="AZ8" s="829" t="s">
        <v>98</v>
      </c>
      <c r="BA8" s="831"/>
      <c r="BB8" s="197"/>
      <c r="BC8" s="215"/>
      <c r="BD8" s="199" t="s">
        <v>8</v>
      </c>
      <c r="BE8" s="234"/>
      <c r="BF8" s="214"/>
    </row>
    <row r="9" spans="1:58" s="404" customFormat="1" ht="21" customHeight="1" thickTop="1" thickBot="1" x14ac:dyDescent="0.25">
      <c r="A9" s="837"/>
      <c r="B9" s="845"/>
      <c r="C9" s="840"/>
      <c r="D9" s="840"/>
      <c r="E9" s="840"/>
      <c r="F9" s="410">
        <v>1</v>
      </c>
      <c r="G9" s="411">
        <v>2</v>
      </c>
      <c r="H9" s="411">
        <v>3</v>
      </c>
      <c r="I9" s="411">
        <v>4</v>
      </c>
      <c r="J9" s="411">
        <v>5</v>
      </c>
      <c r="K9" s="411">
        <v>6</v>
      </c>
      <c r="L9" s="411">
        <v>7</v>
      </c>
      <c r="M9" s="411">
        <v>8</v>
      </c>
      <c r="N9" s="411">
        <v>9</v>
      </c>
      <c r="O9" s="412"/>
      <c r="P9" s="411">
        <v>10</v>
      </c>
      <c r="Q9" s="191"/>
      <c r="R9" s="411">
        <v>1</v>
      </c>
      <c r="S9" s="411">
        <v>2</v>
      </c>
      <c r="T9" s="411">
        <v>3</v>
      </c>
      <c r="U9" s="411">
        <v>4</v>
      </c>
      <c r="V9" s="411">
        <v>5</v>
      </c>
      <c r="W9" s="411">
        <v>6</v>
      </c>
      <c r="X9" s="412"/>
      <c r="Y9" s="411">
        <v>7</v>
      </c>
      <c r="Z9" s="411">
        <v>8</v>
      </c>
      <c r="AA9" s="411">
        <v>9</v>
      </c>
      <c r="AB9" s="411">
        <v>10</v>
      </c>
      <c r="AC9" s="191"/>
      <c r="AD9" s="411">
        <v>1</v>
      </c>
      <c r="AE9" s="412"/>
      <c r="AF9" s="411">
        <v>2</v>
      </c>
      <c r="AG9" s="411">
        <v>3</v>
      </c>
      <c r="AH9" s="411">
        <v>4</v>
      </c>
      <c r="AI9" s="411">
        <v>5</v>
      </c>
      <c r="AJ9" s="411">
        <v>6</v>
      </c>
      <c r="AK9" s="411">
        <v>7</v>
      </c>
      <c r="AL9" s="411">
        <v>8</v>
      </c>
      <c r="AM9" s="411">
        <v>9</v>
      </c>
      <c r="AN9" s="411">
        <v>10</v>
      </c>
      <c r="AO9" s="411">
        <v>11</v>
      </c>
      <c r="AP9" s="412"/>
      <c r="AQ9" s="191"/>
      <c r="AR9" s="411">
        <v>1</v>
      </c>
      <c r="AS9" s="411">
        <v>2</v>
      </c>
      <c r="AT9" s="411">
        <v>3</v>
      </c>
      <c r="AU9" s="411">
        <v>4</v>
      </c>
      <c r="AV9" s="411">
        <v>5</v>
      </c>
      <c r="AW9" s="411">
        <v>6</v>
      </c>
      <c r="AX9" s="411">
        <v>7</v>
      </c>
      <c r="AY9" s="411">
        <v>8</v>
      </c>
      <c r="AZ9" s="411">
        <v>9</v>
      </c>
      <c r="BA9" s="411">
        <v>10</v>
      </c>
      <c r="BB9" s="198"/>
      <c r="BC9" s="216"/>
      <c r="BD9" s="200" t="s">
        <v>8</v>
      </c>
      <c r="BE9" s="234"/>
      <c r="BF9" s="214"/>
    </row>
    <row r="10" spans="1:58" s="145" customFormat="1" ht="15" thickTop="1" x14ac:dyDescent="0.2">
      <c r="A10" s="438" t="str">
        <f>'totaal BOL niv 4 4 jr'!B19</f>
        <v>1aVerzorgen</v>
      </c>
      <c r="B10" s="144"/>
      <c r="C10" s="396"/>
      <c r="D10" s="396"/>
      <c r="E10" s="397"/>
      <c r="F10" s="398"/>
      <c r="G10" s="399"/>
      <c r="H10" s="399"/>
      <c r="I10" s="399"/>
      <c r="J10" s="399"/>
      <c r="K10" s="399"/>
      <c r="L10" s="399"/>
      <c r="M10" s="399"/>
      <c r="N10" s="399"/>
      <c r="O10" s="399"/>
      <c r="P10" s="399"/>
      <c r="Q10" s="413"/>
      <c r="R10" s="399"/>
      <c r="S10" s="399"/>
      <c r="T10" s="399"/>
      <c r="U10" s="399"/>
      <c r="V10" s="399"/>
      <c r="W10" s="399"/>
      <c r="X10" s="399"/>
      <c r="Y10" s="399"/>
      <c r="Z10" s="399"/>
      <c r="AA10" s="399"/>
      <c r="AB10" s="399"/>
      <c r="AC10" s="413"/>
      <c r="AD10" s="399"/>
      <c r="AE10" s="399"/>
      <c r="AF10" s="399"/>
      <c r="AG10" s="399"/>
      <c r="AH10" s="399"/>
      <c r="AI10" s="399"/>
      <c r="AJ10" s="399"/>
      <c r="AK10" s="399"/>
      <c r="AL10" s="399"/>
      <c r="AM10" s="399"/>
      <c r="AN10" s="399"/>
      <c r="AO10" s="399"/>
      <c r="AP10" s="399"/>
      <c r="AQ10" s="413"/>
      <c r="AR10" s="399"/>
      <c r="AS10" s="399"/>
      <c r="AT10" s="399"/>
      <c r="AU10" s="399"/>
      <c r="AV10" s="399"/>
      <c r="AW10" s="399"/>
      <c r="AX10" s="399"/>
      <c r="AY10" s="399"/>
      <c r="AZ10" s="399"/>
      <c r="BA10" s="399"/>
      <c r="BB10" s="416"/>
      <c r="BC10" s="400"/>
      <c r="BD10" s="401" t="s">
        <v>8</v>
      </c>
      <c r="BE10" s="235"/>
      <c r="BF10" s="214"/>
    </row>
    <row r="11" spans="1:58" s="147" customFormat="1" x14ac:dyDescent="0.2">
      <c r="A11" s="124"/>
      <c r="B11" s="124"/>
      <c r="C11" s="125"/>
      <c r="D11" s="125"/>
      <c r="E11" s="126"/>
      <c r="F11" s="106"/>
      <c r="G11" s="107"/>
      <c r="H11" s="107"/>
      <c r="I11" s="107"/>
      <c r="J11" s="107"/>
      <c r="K11" s="107"/>
      <c r="L11" s="107"/>
      <c r="M11" s="107"/>
      <c r="N11" s="107"/>
      <c r="O11" s="108"/>
      <c r="P11" s="107"/>
      <c r="Q11" s="192">
        <f>SUM(F11:P11)</f>
        <v>0</v>
      </c>
      <c r="R11" s="107"/>
      <c r="S11" s="107"/>
      <c r="T11" s="107"/>
      <c r="U11" s="107"/>
      <c r="V11" s="107"/>
      <c r="W11" s="107"/>
      <c r="X11" s="108"/>
      <c r="Y11" s="107"/>
      <c r="Z11" s="107"/>
      <c r="AA11" s="107"/>
      <c r="AB11" s="107"/>
      <c r="AC11" s="192">
        <f>SUM(R11:AB11)</f>
        <v>0</v>
      </c>
      <c r="AD11" s="107"/>
      <c r="AE11" s="108"/>
      <c r="AF11" s="107"/>
      <c r="AG11" s="107"/>
      <c r="AH11" s="107"/>
      <c r="AI11" s="107"/>
      <c r="AJ11" s="107"/>
      <c r="AK11" s="107"/>
      <c r="AL11" s="107"/>
      <c r="AM11" s="107"/>
      <c r="AN11" s="107"/>
      <c r="AO11" s="107"/>
      <c r="AP11" s="108"/>
      <c r="AQ11" s="192">
        <f>SUM(AD11:AP11)</f>
        <v>0</v>
      </c>
      <c r="AR11" s="107"/>
      <c r="AS11" s="107"/>
      <c r="AT11" s="107"/>
      <c r="AU11" s="107"/>
      <c r="AV11" s="107"/>
      <c r="AW11" s="107"/>
      <c r="AX11" s="107"/>
      <c r="AY11" s="107"/>
      <c r="AZ11" s="107"/>
      <c r="BA11" s="107"/>
      <c r="BB11" s="192">
        <f>SUM(AR11:BA11)</f>
        <v>0</v>
      </c>
      <c r="BC11" s="217"/>
      <c r="BD11" s="201">
        <f>SUM(Q11+AC11+AQ11+BB11)</f>
        <v>0</v>
      </c>
      <c r="BE11" s="234"/>
      <c r="BF11" s="417"/>
    </row>
    <row r="12" spans="1:58" s="13" customFormat="1" x14ac:dyDescent="0.2">
      <c r="A12" s="124"/>
      <c r="B12" s="124"/>
      <c r="C12" s="125"/>
      <c r="D12" s="125"/>
      <c r="E12" s="126"/>
      <c r="F12" s="106"/>
      <c r="G12" s="107"/>
      <c r="H12" s="107"/>
      <c r="I12" s="107"/>
      <c r="J12" s="107"/>
      <c r="K12" s="107"/>
      <c r="L12" s="107"/>
      <c r="M12" s="107"/>
      <c r="N12" s="107"/>
      <c r="O12" s="108"/>
      <c r="P12" s="107"/>
      <c r="Q12" s="192">
        <f t="shared" ref="Q12:Q15" si="0">SUM(F12:P12)</f>
        <v>0</v>
      </c>
      <c r="R12" s="107"/>
      <c r="S12" s="107"/>
      <c r="T12" s="107"/>
      <c r="U12" s="107"/>
      <c r="V12" s="107"/>
      <c r="W12" s="107"/>
      <c r="X12" s="108"/>
      <c r="Y12" s="107"/>
      <c r="Z12" s="107"/>
      <c r="AA12" s="107"/>
      <c r="AB12" s="107"/>
      <c r="AC12" s="192">
        <f t="shared" ref="AC12:AC15" si="1">SUM(R12:AB12)</f>
        <v>0</v>
      </c>
      <c r="AD12" s="107"/>
      <c r="AE12" s="108"/>
      <c r="AF12" s="107"/>
      <c r="AG12" s="107"/>
      <c r="AH12" s="107"/>
      <c r="AI12" s="107"/>
      <c r="AJ12" s="107"/>
      <c r="AK12" s="107"/>
      <c r="AL12" s="107"/>
      <c r="AM12" s="107"/>
      <c r="AN12" s="107"/>
      <c r="AO12" s="107"/>
      <c r="AP12" s="108"/>
      <c r="AQ12" s="192">
        <f t="shared" ref="AQ12:AQ15" si="2">SUM(AD12:AP12)</f>
        <v>0</v>
      </c>
      <c r="AR12" s="107"/>
      <c r="AS12" s="107"/>
      <c r="AT12" s="107"/>
      <c r="AU12" s="107"/>
      <c r="AV12" s="107"/>
      <c r="AW12" s="107"/>
      <c r="AX12" s="107"/>
      <c r="AY12" s="107"/>
      <c r="AZ12" s="107"/>
      <c r="BA12" s="107"/>
      <c r="BB12" s="192">
        <f t="shared" ref="BB12:BB15" si="3">SUM(AR12:BA12)</f>
        <v>0</v>
      </c>
      <c r="BC12" s="217"/>
      <c r="BD12" s="201">
        <f t="shared" ref="BD12:BD15" si="4">SUM(Q12+AC12+AQ12+BB12)</f>
        <v>0</v>
      </c>
      <c r="BE12" s="234"/>
      <c r="BF12" s="417"/>
    </row>
    <row r="13" spans="1:58" s="13" customFormat="1" x14ac:dyDescent="0.2">
      <c r="A13" s="124"/>
      <c r="B13" s="124"/>
      <c r="C13" s="125"/>
      <c r="D13" s="125"/>
      <c r="E13" s="126"/>
      <c r="F13" s="106"/>
      <c r="G13" s="107"/>
      <c r="H13" s="107"/>
      <c r="I13" s="107"/>
      <c r="J13" s="107"/>
      <c r="K13" s="107"/>
      <c r="L13" s="107"/>
      <c r="M13" s="107"/>
      <c r="N13" s="107"/>
      <c r="O13" s="108"/>
      <c r="P13" s="107"/>
      <c r="Q13" s="192">
        <f t="shared" si="0"/>
        <v>0</v>
      </c>
      <c r="R13" s="107"/>
      <c r="S13" s="107"/>
      <c r="T13" s="107"/>
      <c r="U13" s="107"/>
      <c r="V13" s="107"/>
      <c r="W13" s="107"/>
      <c r="X13" s="108"/>
      <c r="Y13" s="107"/>
      <c r="Z13" s="107"/>
      <c r="AA13" s="107"/>
      <c r="AB13" s="107"/>
      <c r="AC13" s="192">
        <f t="shared" si="1"/>
        <v>0</v>
      </c>
      <c r="AD13" s="107"/>
      <c r="AE13" s="108"/>
      <c r="AF13" s="107"/>
      <c r="AG13" s="107"/>
      <c r="AH13" s="107"/>
      <c r="AI13" s="107"/>
      <c r="AJ13" s="107"/>
      <c r="AK13" s="107"/>
      <c r="AL13" s="107"/>
      <c r="AM13" s="107"/>
      <c r="AN13" s="107"/>
      <c r="AO13" s="107"/>
      <c r="AP13" s="108"/>
      <c r="AQ13" s="192">
        <f t="shared" si="2"/>
        <v>0</v>
      </c>
      <c r="AR13" s="107"/>
      <c r="AS13" s="107"/>
      <c r="AT13" s="107"/>
      <c r="AU13" s="107"/>
      <c r="AV13" s="107"/>
      <c r="AW13" s="107"/>
      <c r="AX13" s="107"/>
      <c r="AY13" s="107"/>
      <c r="AZ13" s="107"/>
      <c r="BA13" s="107"/>
      <c r="BB13" s="192">
        <f t="shared" si="3"/>
        <v>0</v>
      </c>
      <c r="BC13" s="217"/>
      <c r="BD13" s="201">
        <f t="shared" si="4"/>
        <v>0</v>
      </c>
      <c r="BE13" s="234"/>
      <c r="BF13" s="417"/>
    </row>
    <row r="14" spans="1:58" s="13" customFormat="1" x14ac:dyDescent="0.2">
      <c r="A14" s="124"/>
      <c r="B14" s="124"/>
      <c r="C14" s="127"/>
      <c r="D14" s="127"/>
      <c r="E14" s="128"/>
      <c r="F14" s="106"/>
      <c r="G14" s="107"/>
      <c r="H14" s="107"/>
      <c r="I14" s="107"/>
      <c r="J14" s="107"/>
      <c r="K14" s="107"/>
      <c r="L14" s="107"/>
      <c r="M14" s="107"/>
      <c r="N14" s="107"/>
      <c r="O14" s="108"/>
      <c r="P14" s="107"/>
      <c r="Q14" s="192">
        <f t="shared" si="0"/>
        <v>0</v>
      </c>
      <c r="R14" s="107"/>
      <c r="S14" s="107"/>
      <c r="T14" s="107"/>
      <c r="U14" s="107"/>
      <c r="V14" s="107"/>
      <c r="W14" s="107"/>
      <c r="X14" s="108"/>
      <c r="Y14" s="107"/>
      <c r="Z14" s="107"/>
      <c r="AA14" s="107"/>
      <c r="AB14" s="107"/>
      <c r="AC14" s="192">
        <f t="shared" si="1"/>
        <v>0</v>
      </c>
      <c r="AD14" s="107"/>
      <c r="AE14" s="108"/>
      <c r="AF14" s="107"/>
      <c r="AG14" s="107"/>
      <c r="AH14" s="107"/>
      <c r="AI14" s="107"/>
      <c r="AJ14" s="107"/>
      <c r="AK14" s="107"/>
      <c r="AL14" s="107"/>
      <c r="AM14" s="107"/>
      <c r="AN14" s="107"/>
      <c r="AO14" s="107"/>
      <c r="AP14" s="108"/>
      <c r="AQ14" s="192">
        <f t="shared" si="2"/>
        <v>0</v>
      </c>
      <c r="AR14" s="107"/>
      <c r="AS14" s="107"/>
      <c r="AT14" s="107"/>
      <c r="AU14" s="107"/>
      <c r="AV14" s="107"/>
      <c r="AW14" s="107"/>
      <c r="AX14" s="107"/>
      <c r="AY14" s="107"/>
      <c r="AZ14" s="107"/>
      <c r="BA14" s="107"/>
      <c r="BB14" s="192">
        <f t="shared" si="3"/>
        <v>0</v>
      </c>
      <c r="BC14" s="217"/>
      <c r="BD14" s="201">
        <f t="shared" si="4"/>
        <v>0</v>
      </c>
      <c r="BE14" s="234"/>
      <c r="BF14" s="417"/>
    </row>
    <row r="15" spans="1:58" s="13" customFormat="1" x14ac:dyDescent="0.2">
      <c r="A15" s="124"/>
      <c r="B15" s="129"/>
      <c r="C15" s="126"/>
      <c r="D15" s="126"/>
      <c r="E15" s="126"/>
      <c r="F15" s="106"/>
      <c r="G15" s="107"/>
      <c r="H15" s="107"/>
      <c r="I15" s="107"/>
      <c r="J15" s="107"/>
      <c r="K15" s="107"/>
      <c r="L15" s="107"/>
      <c r="M15" s="107"/>
      <c r="N15" s="107"/>
      <c r="O15" s="108"/>
      <c r="P15" s="107"/>
      <c r="Q15" s="192">
        <f t="shared" si="0"/>
        <v>0</v>
      </c>
      <c r="R15" s="107"/>
      <c r="S15" s="107"/>
      <c r="T15" s="107"/>
      <c r="U15" s="107"/>
      <c r="V15" s="107"/>
      <c r="W15" s="107"/>
      <c r="X15" s="108"/>
      <c r="Y15" s="107"/>
      <c r="Z15" s="107"/>
      <c r="AA15" s="107"/>
      <c r="AB15" s="107"/>
      <c r="AC15" s="192">
        <f t="shared" si="1"/>
        <v>0</v>
      </c>
      <c r="AD15" s="107"/>
      <c r="AE15" s="108"/>
      <c r="AF15" s="107"/>
      <c r="AG15" s="107"/>
      <c r="AH15" s="107"/>
      <c r="AI15" s="107"/>
      <c r="AJ15" s="107"/>
      <c r="AK15" s="107"/>
      <c r="AL15" s="107"/>
      <c r="AM15" s="107"/>
      <c r="AN15" s="107"/>
      <c r="AO15" s="107"/>
      <c r="AP15" s="108"/>
      <c r="AQ15" s="192">
        <f t="shared" si="2"/>
        <v>0</v>
      </c>
      <c r="AR15" s="107"/>
      <c r="AS15" s="107"/>
      <c r="AT15" s="107"/>
      <c r="AU15" s="107"/>
      <c r="AV15" s="107"/>
      <c r="AW15" s="107"/>
      <c r="AX15" s="107"/>
      <c r="AY15" s="107"/>
      <c r="AZ15" s="107"/>
      <c r="BA15" s="107"/>
      <c r="BB15" s="192">
        <f t="shared" si="3"/>
        <v>0</v>
      </c>
      <c r="BC15" s="217"/>
      <c r="BD15" s="201">
        <f t="shared" si="4"/>
        <v>0</v>
      </c>
      <c r="BE15" s="234"/>
      <c r="BF15" s="417"/>
    </row>
    <row r="16" spans="1:58" s="13" customFormat="1" ht="15.75" thickBot="1" x14ac:dyDescent="0.3">
      <c r="A16" s="436" t="s">
        <v>1</v>
      </c>
      <c r="B16" s="148"/>
      <c r="C16" s="149"/>
      <c r="D16" s="149"/>
      <c r="E16" s="150"/>
      <c r="F16" s="109"/>
      <c r="G16" s="110"/>
      <c r="H16" s="110"/>
      <c r="I16" s="110"/>
      <c r="J16" s="110"/>
      <c r="K16" s="110"/>
      <c r="L16" s="110"/>
      <c r="M16" s="110"/>
      <c r="N16" s="110"/>
      <c r="O16" s="111"/>
      <c r="P16" s="110"/>
      <c r="Q16" s="193">
        <f>SUBTOTAL(9,Q11:Q15)</f>
        <v>0</v>
      </c>
      <c r="R16" s="110"/>
      <c r="S16" s="110"/>
      <c r="T16" s="110"/>
      <c r="U16" s="110"/>
      <c r="V16" s="110"/>
      <c r="W16" s="110"/>
      <c r="X16" s="111"/>
      <c r="Y16" s="110"/>
      <c r="Z16" s="110"/>
      <c r="AA16" s="110"/>
      <c r="AB16" s="110"/>
      <c r="AC16" s="193">
        <f>SUBTOTAL(9,AC11:AC15)</f>
        <v>0</v>
      </c>
      <c r="AD16" s="110"/>
      <c r="AE16" s="111"/>
      <c r="AF16" s="110"/>
      <c r="AG16" s="110"/>
      <c r="AH16" s="110"/>
      <c r="AI16" s="110"/>
      <c r="AJ16" s="110"/>
      <c r="AK16" s="110"/>
      <c r="AL16" s="110"/>
      <c r="AM16" s="110"/>
      <c r="AN16" s="110"/>
      <c r="AO16" s="110"/>
      <c r="AP16" s="111"/>
      <c r="AQ16" s="193">
        <f>SUBTOTAL(9,AQ11:AQ15)</f>
        <v>0</v>
      </c>
      <c r="AR16" s="110"/>
      <c r="AS16" s="110"/>
      <c r="AT16" s="110"/>
      <c r="AU16" s="110"/>
      <c r="AV16" s="110"/>
      <c r="AW16" s="110"/>
      <c r="AX16" s="110"/>
      <c r="AY16" s="110"/>
      <c r="AZ16" s="110"/>
      <c r="BA16" s="110"/>
      <c r="BB16" s="193">
        <f>SUBTOTAL(9,BB11:BB15)</f>
        <v>0</v>
      </c>
      <c r="BC16" s="218"/>
      <c r="BD16" s="202">
        <f>SUBTOTAL(9,BD11:BD15)</f>
        <v>0</v>
      </c>
      <c r="BE16" s="236">
        <f>'totaal BOL niv 4 4 jr'!I19</f>
        <v>0</v>
      </c>
      <c r="BF16" s="417"/>
    </row>
    <row r="17" spans="1:58" s="1" customFormat="1" ht="15" thickTop="1" x14ac:dyDescent="0.2">
      <c r="A17" s="437" t="str">
        <f>'totaal BOL niv 4 4 jr'!B20</f>
        <v>1bThema1: Welzijn</v>
      </c>
      <c r="B17" s="153"/>
      <c r="C17" s="390"/>
      <c r="D17" s="390"/>
      <c r="E17" s="390"/>
      <c r="F17" s="391"/>
      <c r="G17" s="392"/>
      <c r="H17" s="392"/>
      <c r="I17" s="392"/>
      <c r="J17" s="392"/>
      <c r="K17" s="392"/>
      <c r="L17" s="392"/>
      <c r="M17" s="392"/>
      <c r="N17" s="392"/>
      <c r="O17" s="392"/>
      <c r="P17" s="392"/>
      <c r="Q17" s="414"/>
      <c r="R17" s="392"/>
      <c r="S17" s="392"/>
      <c r="T17" s="392"/>
      <c r="U17" s="392"/>
      <c r="V17" s="392"/>
      <c r="W17" s="392"/>
      <c r="X17" s="392"/>
      <c r="Y17" s="392"/>
      <c r="Z17" s="392"/>
      <c r="AA17" s="392"/>
      <c r="AB17" s="392"/>
      <c r="AC17" s="414"/>
      <c r="AD17" s="392"/>
      <c r="AE17" s="392"/>
      <c r="AF17" s="392"/>
      <c r="AG17" s="392"/>
      <c r="AH17" s="392"/>
      <c r="AI17" s="392"/>
      <c r="AJ17" s="392"/>
      <c r="AK17" s="392"/>
      <c r="AL17" s="392"/>
      <c r="AM17" s="392"/>
      <c r="AN17" s="392"/>
      <c r="AO17" s="392"/>
      <c r="AP17" s="392"/>
      <c r="AQ17" s="414"/>
      <c r="AR17" s="392"/>
      <c r="AS17" s="392"/>
      <c r="AT17" s="392"/>
      <c r="AU17" s="392"/>
      <c r="AV17" s="392"/>
      <c r="AW17" s="392"/>
      <c r="AX17" s="392"/>
      <c r="AY17" s="392"/>
      <c r="AZ17" s="392"/>
      <c r="BA17" s="392"/>
      <c r="BB17" s="414"/>
      <c r="BC17" s="395"/>
      <c r="BD17" s="394" t="s">
        <v>8</v>
      </c>
      <c r="BE17" s="234"/>
      <c r="BF17" s="418"/>
    </row>
    <row r="18" spans="1:58" s="1" customFormat="1" x14ac:dyDescent="0.2">
      <c r="A18" s="124"/>
      <c r="B18" s="129"/>
      <c r="C18" s="126"/>
      <c r="D18" s="126"/>
      <c r="E18" s="126"/>
      <c r="F18" s="106"/>
      <c r="G18" s="107"/>
      <c r="H18" s="107"/>
      <c r="I18" s="107"/>
      <c r="J18" s="107"/>
      <c r="K18" s="107"/>
      <c r="L18" s="107"/>
      <c r="M18" s="107"/>
      <c r="N18" s="107"/>
      <c r="O18" s="108"/>
      <c r="P18" s="107"/>
      <c r="Q18" s="192">
        <f>SUM(F18:P18)</f>
        <v>0</v>
      </c>
      <c r="R18" s="107"/>
      <c r="S18" s="107"/>
      <c r="T18" s="107"/>
      <c r="U18" s="107"/>
      <c r="V18" s="107"/>
      <c r="W18" s="107"/>
      <c r="X18" s="108"/>
      <c r="Y18" s="107"/>
      <c r="Z18" s="107"/>
      <c r="AA18" s="107"/>
      <c r="AB18" s="107"/>
      <c r="AC18" s="192">
        <f>SUM(R18:AB18)</f>
        <v>0</v>
      </c>
      <c r="AD18" s="107"/>
      <c r="AE18" s="108"/>
      <c r="AF18" s="107"/>
      <c r="AG18" s="107"/>
      <c r="AH18" s="107"/>
      <c r="AI18" s="107"/>
      <c r="AJ18" s="107"/>
      <c r="AK18" s="107"/>
      <c r="AL18" s="107"/>
      <c r="AM18" s="107"/>
      <c r="AN18" s="107"/>
      <c r="AO18" s="107"/>
      <c r="AP18" s="108"/>
      <c r="AQ18" s="192">
        <f>SUM(AD18:AP18)</f>
        <v>0</v>
      </c>
      <c r="AR18" s="107"/>
      <c r="AS18" s="107"/>
      <c r="AT18" s="107"/>
      <c r="AU18" s="107"/>
      <c r="AV18" s="107"/>
      <c r="AW18" s="107"/>
      <c r="AX18" s="107"/>
      <c r="AY18" s="107"/>
      <c r="AZ18" s="107"/>
      <c r="BA18" s="107"/>
      <c r="BB18" s="192">
        <f>SUM(AR18:BA18)</f>
        <v>0</v>
      </c>
      <c r="BC18" s="217"/>
      <c r="BD18" s="201">
        <f t="shared" ref="BD18:BD22" si="5">SUM(Q18+AC18+AQ18+BB18)</f>
        <v>0</v>
      </c>
      <c r="BE18" s="234"/>
      <c r="BF18" s="417"/>
    </row>
    <row r="19" spans="1:58" s="1" customFormat="1" x14ac:dyDescent="0.2">
      <c r="A19" s="124"/>
      <c r="B19" s="129"/>
      <c r="C19" s="126"/>
      <c r="D19" s="126"/>
      <c r="E19" s="126"/>
      <c r="F19" s="106"/>
      <c r="G19" s="107"/>
      <c r="H19" s="107"/>
      <c r="I19" s="107"/>
      <c r="J19" s="107"/>
      <c r="K19" s="107"/>
      <c r="L19" s="107"/>
      <c r="M19" s="107"/>
      <c r="N19" s="107"/>
      <c r="O19" s="108"/>
      <c r="P19" s="107"/>
      <c r="Q19" s="192">
        <f>SUM(F19:P19)</f>
        <v>0</v>
      </c>
      <c r="R19" s="107"/>
      <c r="S19" s="107"/>
      <c r="T19" s="107"/>
      <c r="U19" s="107"/>
      <c r="V19" s="107"/>
      <c r="W19" s="107"/>
      <c r="X19" s="108"/>
      <c r="Y19" s="107"/>
      <c r="Z19" s="107"/>
      <c r="AA19" s="107"/>
      <c r="AB19" s="107"/>
      <c r="AC19" s="192">
        <f>SUM(R19:AB19)</f>
        <v>0</v>
      </c>
      <c r="AD19" s="107"/>
      <c r="AE19" s="108"/>
      <c r="AF19" s="107"/>
      <c r="AG19" s="107"/>
      <c r="AH19" s="107"/>
      <c r="AI19" s="107"/>
      <c r="AJ19" s="107"/>
      <c r="AK19" s="107"/>
      <c r="AL19" s="107"/>
      <c r="AM19" s="107"/>
      <c r="AN19" s="107"/>
      <c r="AO19" s="107"/>
      <c r="AP19" s="108"/>
      <c r="AQ19" s="192">
        <f>SUM(AD19:AP19)</f>
        <v>0</v>
      </c>
      <c r="AR19" s="107"/>
      <c r="AS19" s="107"/>
      <c r="AT19" s="107"/>
      <c r="AU19" s="107"/>
      <c r="AV19" s="107"/>
      <c r="AW19" s="107"/>
      <c r="AX19" s="107"/>
      <c r="AY19" s="107"/>
      <c r="AZ19" s="107"/>
      <c r="BA19" s="107"/>
      <c r="BB19" s="192">
        <f>SUM(AR19:BA19)</f>
        <v>0</v>
      </c>
      <c r="BC19" s="217"/>
      <c r="BD19" s="201">
        <f t="shared" si="5"/>
        <v>0</v>
      </c>
      <c r="BE19" s="234"/>
      <c r="BF19" s="417"/>
    </row>
    <row r="20" spans="1:58" s="1" customFormat="1" x14ac:dyDescent="0.2">
      <c r="A20" s="124"/>
      <c r="B20" s="129"/>
      <c r="C20" s="126"/>
      <c r="D20" s="126"/>
      <c r="E20" s="126"/>
      <c r="F20" s="112"/>
      <c r="G20" s="113"/>
      <c r="H20" s="113"/>
      <c r="I20" s="113"/>
      <c r="J20" s="113"/>
      <c r="K20" s="113"/>
      <c r="L20" s="113"/>
      <c r="M20" s="113"/>
      <c r="N20" s="113"/>
      <c r="O20" s="114"/>
      <c r="P20" s="113"/>
      <c r="Q20" s="192">
        <f>SUM(F20:P20)</f>
        <v>0</v>
      </c>
      <c r="R20" s="113"/>
      <c r="S20" s="113"/>
      <c r="T20" s="113"/>
      <c r="U20" s="113"/>
      <c r="V20" s="113"/>
      <c r="W20" s="113"/>
      <c r="X20" s="114"/>
      <c r="Y20" s="113"/>
      <c r="Z20" s="113"/>
      <c r="AA20" s="113"/>
      <c r="AB20" s="113"/>
      <c r="AC20" s="192">
        <f>SUM(R20:AB20)</f>
        <v>0</v>
      </c>
      <c r="AD20" s="113"/>
      <c r="AE20" s="114"/>
      <c r="AF20" s="113"/>
      <c r="AG20" s="113"/>
      <c r="AH20" s="113"/>
      <c r="AI20" s="113"/>
      <c r="AJ20" s="113"/>
      <c r="AK20" s="113"/>
      <c r="AL20" s="113"/>
      <c r="AM20" s="113"/>
      <c r="AN20" s="113"/>
      <c r="AO20" s="113"/>
      <c r="AP20" s="114"/>
      <c r="AQ20" s="192">
        <f>SUM(AD20:AP20)</f>
        <v>0</v>
      </c>
      <c r="AR20" s="113"/>
      <c r="AS20" s="113"/>
      <c r="AT20" s="113"/>
      <c r="AU20" s="113"/>
      <c r="AV20" s="113"/>
      <c r="AW20" s="113"/>
      <c r="AX20" s="113"/>
      <c r="AY20" s="113"/>
      <c r="AZ20" s="113"/>
      <c r="BA20" s="113"/>
      <c r="BB20" s="192">
        <f>SUM(AR20:BA20)</f>
        <v>0</v>
      </c>
      <c r="BC20" s="219"/>
      <c r="BD20" s="201">
        <f t="shared" si="5"/>
        <v>0</v>
      </c>
      <c r="BE20" s="234"/>
      <c r="BF20" s="417"/>
    </row>
    <row r="21" spans="1:58" s="1" customFormat="1" x14ac:dyDescent="0.2">
      <c r="A21" s="124"/>
      <c r="B21" s="129"/>
      <c r="C21" s="126"/>
      <c r="D21" s="126"/>
      <c r="E21" s="126"/>
      <c r="F21" s="112"/>
      <c r="G21" s="113"/>
      <c r="H21" s="113"/>
      <c r="I21" s="113"/>
      <c r="J21" s="113"/>
      <c r="K21" s="113"/>
      <c r="L21" s="113"/>
      <c r="M21" s="113"/>
      <c r="N21" s="113"/>
      <c r="O21" s="114"/>
      <c r="P21" s="113"/>
      <c r="Q21" s="192">
        <f>SUM(F21:P21)</f>
        <v>0</v>
      </c>
      <c r="R21" s="113"/>
      <c r="S21" s="113"/>
      <c r="T21" s="113"/>
      <c r="U21" s="113"/>
      <c r="V21" s="113"/>
      <c r="W21" s="113"/>
      <c r="X21" s="114"/>
      <c r="Y21" s="113"/>
      <c r="Z21" s="113"/>
      <c r="AA21" s="113"/>
      <c r="AB21" s="113"/>
      <c r="AC21" s="192">
        <f>SUM(R21:AB21)</f>
        <v>0</v>
      </c>
      <c r="AD21" s="113"/>
      <c r="AE21" s="114"/>
      <c r="AF21" s="113"/>
      <c r="AG21" s="113"/>
      <c r="AH21" s="113"/>
      <c r="AI21" s="113"/>
      <c r="AJ21" s="113"/>
      <c r="AK21" s="113"/>
      <c r="AL21" s="113"/>
      <c r="AM21" s="113"/>
      <c r="AN21" s="113"/>
      <c r="AO21" s="113"/>
      <c r="AP21" s="114"/>
      <c r="AQ21" s="192">
        <f>SUM(AD21:AP21)</f>
        <v>0</v>
      </c>
      <c r="AR21" s="113"/>
      <c r="AS21" s="113"/>
      <c r="AT21" s="113"/>
      <c r="AU21" s="113"/>
      <c r="AV21" s="113"/>
      <c r="AW21" s="113"/>
      <c r="AX21" s="113"/>
      <c r="AY21" s="113"/>
      <c r="AZ21" s="113"/>
      <c r="BA21" s="113"/>
      <c r="BB21" s="192">
        <f>SUM(AR21:BA21)</f>
        <v>0</v>
      </c>
      <c r="BC21" s="219"/>
      <c r="BD21" s="201">
        <f t="shared" si="5"/>
        <v>0</v>
      </c>
      <c r="BE21" s="234"/>
      <c r="BF21" s="417"/>
    </row>
    <row r="22" spans="1:58" s="1" customFormat="1" x14ac:dyDescent="0.2">
      <c r="A22" s="124"/>
      <c r="B22" s="129"/>
      <c r="C22" s="126"/>
      <c r="D22" s="126"/>
      <c r="E22" s="126"/>
      <c r="F22" s="112"/>
      <c r="G22" s="113"/>
      <c r="H22" s="113"/>
      <c r="I22" s="113"/>
      <c r="J22" s="113"/>
      <c r="K22" s="113"/>
      <c r="L22" s="113"/>
      <c r="M22" s="113"/>
      <c r="N22" s="113"/>
      <c r="O22" s="114"/>
      <c r="P22" s="113"/>
      <c r="Q22" s="192">
        <f>SUM(F22:P22)</f>
        <v>0</v>
      </c>
      <c r="R22" s="113"/>
      <c r="S22" s="113"/>
      <c r="T22" s="113"/>
      <c r="U22" s="113"/>
      <c r="V22" s="113"/>
      <c r="W22" s="113"/>
      <c r="X22" s="114"/>
      <c r="Y22" s="113"/>
      <c r="Z22" s="113"/>
      <c r="AA22" s="113"/>
      <c r="AB22" s="113"/>
      <c r="AC22" s="192">
        <f>SUM(R22:AB22)</f>
        <v>0</v>
      </c>
      <c r="AD22" s="113"/>
      <c r="AE22" s="114"/>
      <c r="AF22" s="113"/>
      <c r="AG22" s="113"/>
      <c r="AH22" s="113"/>
      <c r="AI22" s="113"/>
      <c r="AJ22" s="113"/>
      <c r="AK22" s="113"/>
      <c r="AL22" s="113"/>
      <c r="AM22" s="113"/>
      <c r="AN22" s="113"/>
      <c r="AO22" s="113"/>
      <c r="AP22" s="114"/>
      <c r="AQ22" s="192">
        <f>SUM(AD22:AP22)</f>
        <v>0</v>
      </c>
      <c r="AR22" s="113"/>
      <c r="AS22" s="113"/>
      <c r="AT22" s="113"/>
      <c r="AU22" s="113"/>
      <c r="AV22" s="113"/>
      <c r="AW22" s="113"/>
      <c r="AX22" s="113"/>
      <c r="AY22" s="113"/>
      <c r="AZ22" s="113"/>
      <c r="BA22" s="113"/>
      <c r="BB22" s="192">
        <f>SUM(AR22:BA22)</f>
        <v>0</v>
      </c>
      <c r="BC22" s="219"/>
      <c r="BD22" s="201">
        <f t="shared" si="5"/>
        <v>0</v>
      </c>
      <c r="BE22" s="234"/>
      <c r="BF22" s="417"/>
    </row>
    <row r="23" spans="1:58" s="1" customFormat="1" ht="15.75" thickBot="1" x14ac:dyDescent="0.3">
      <c r="A23" s="436" t="s">
        <v>1</v>
      </c>
      <c r="B23" s="154"/>
      <c r="C23" s="155"/>
      <c r="D23" s="155"/>
      <c r="E23" s="155"/>
      <c r="F23" s="109"/>
      <c r="G23" s="110"/>
      <c r="H23" s="110"/>
      <c r="I23" s="110"/>
      <c r="J23" s="110"/>
      <c r="K23" s="110"/>
      <c r="L23" s="110"/>
      <c r="M23" s="110"/>
      <c r="N23" s="110"/>
      <c r="O23" s="111"/>
      <c r="P23" s="110"/>
      <c r="Q23" s="193">
        <f>SUBTOTAL(9,Q18:Q22)</f>
        <v>0</v>
      </c>
      <c r="R23" s="110"/>
      <c r="S23" s="110"/>
      <c r="T23" s="110"/>
      <c r="U23" s="110"/>
      <c r="V23" s="110"/>
      <c r="W23" s="110"/>
      <c r="X23" s="111"/>
      <c r="Y23" s="110"/>
      <c r="Z23" s="110"/>
      <c r="AA23" s="110"/>
      <c r="AB23" s="110"/>
      <c r="AC23" s="193">
        <f>SUBTOTAL(9,AC18:AC22)</f>
        <v>0</v>
      </c>
      <c r="AD23" s="110"/>
      <c r="AE23" s="111"/>
      <c r="AF23" s="110"/>
      <c r="AG23" s="110"/>
      <c r="AH23" s="110"/>
      <c r="AI23" s="110"/>
      <c r="AJ23" s="110"/>
      <c r="AK23" s="110"/>
      <c r="AL23" s="110"/>
      <c r="AM23" s="110"/>
      <c r="AN23" s="110"/>
      <c r="AO23" s="110"/>
      <c r="AP23" s="111"/>
      <c r="AQ23" s="193">
        <f>SUBTOTAL(9,AQ18:AQ22)</f>
        <v>0</v>
      </c>
      <c r="AR23" s="110"/>
      <c r="AS23" s="110"/>
      <c r="AT23" s="110"/>
      <c r="AU23" s="110"/>
      <c r="AV23" s="110"/>
      <c r="AW23" s="110"/>
      <c r="AX23" s="110"/>
      <c r="AY23" s="110"/>
      <c r="AZ23" s="110"/>
      <c r="BA23" s="110"/>
      <c r="BB23" s="193">
        <f>SUBTOTAL(9,BB18:BB22)</f>
        <v>0</v>
      </c>
      <c r="BC23" s="220"/>
      <c r="BD23" s="202">
        <f>SUBTOTAL(9,BD18:BD22)</f>
        <v>0</v>
      </c>
      <c r="BE23" s="236">
        <f>'totaal BOL niv 4 4 jr'!I20</f>
        <v>0</v>
      </c>
      <c r="BF23" s="417"/>
    </row>
    <row r="24" spans="1:58" s="1" customFormat="1" ht="15" thickTop="1" x14ac:dyDescent="0.2">
      <c r="A24" s="437" t="str">
        <f>'totaal BOL niv 4 4 jr'!B21</f>
        <v>1c Thema 2: Gezondheid</v>
      </c>
      <c r="B24" s="153"/>
      <c r="C24" s="390"/>
      <c r="D24" s="390"/>
      <c r="E24" s="390"/>
      <c r="F24" s="391"/>
      <c r="G24" s="392"/>
      <c r="H24" s="392"/>
      <c r="I24" s="392"/>
      <c r="J24" s="392"/>
      <c r="K24" s="392"/>
      <c r="L24" s="392"/>
      <c r="M24" s="392"/>
      <c r="N24" s="392"/>
      <c r="O24" s="392"/>
      <c r="P24" s="392"/>
      <c r="Q24" s="414"/>
      <c r="R24" s="392"/>
      <c r="S24" s="392"/>
      <c r="T24" s="392"/>
      <c r="U24" s="392"/>
      <c r="V24" s="392"/>
      <c r="W24" s="392"/>
      <c r="X24" s="392"/>
      <c r="Y24" s="392"/>
      <c r="Z24" s="392"/>
      <c r="AA24" s="392"/>
      <c r="AB24" s="392"/>
      <c r="AC24" s="414"/>
      <c r="AD24" s="392"/>
      <c r="AE24" s="392"/>
      <c r="AF24" s="392"/>
      <c r="AG24" s="392"/>
      <c r="AH24" s="392"/>
      <c r="AI24" s="392"/>
      <c r="AJ24" s="392"/>
      <c r="AK24" s="392"/>
      <c r="AL24" s="392"/>
      <c r="AM24" s="392"/>
      <c r="AN24" s="392"/>
      <c r="AO24" s="392"/>
      <c r="AP24" s="392"/>
      <c r="AQ24" s="414"/>
      <c r="AR24" s="392"/>
      <c r="AS24" s="392"/>
      <c r="AT24" s="392"/>
      <c r="AU24" s="392"/>
      <c r="AV24" s="392"/>
      <c r="AW24" s="392"/>
      <c r="AX24" s="392"/>
      <c r="AY24" s="392"/>
      <c r="AZ24" s="392"/>
      <c r="BA24" s="392"/>
      <c r="BB24" s="414"/>
      <c r="BC24" s="395"/>
      <c r="BD24" s="394" t="s">
        <v>8</v>
      </c>
      <c r="BE24" s="234"/>
      <c r="BF24" s="418"/>
    </row>
    <row r="25" spans="1:58" s="1" customFormat="1" x14ac:dyDescent="0.2">
      <c r="A25" s="124"/>
      <c r="B25" s="129"/>
      <c r="C25" s="126"/>
      <c r="D25" s="126"/>
      <c r="E25" s="126"/>
      <c r="F25" s="106"/>
      <c r="G25" s="107"/>
      <c r="H25" s="107"/>
      <c r="I25" s="107"/>
      <c r="J25" s="107"/>
      <c r="K25" s="107"/>
      <c r="L25" s="107"/>
      <c r="M25" s="107"/>
      <c r="N25" s="107"/>
      <c r="O25" s="108"/>
      <c r="P25" s="107"/>
      <c r="Q25" s="192">
        <f>SUM(F25:P25)</f>
        <v>0</v>
      </c>
      <c r="R25" s="107"/>
      <c r="S25" s="107"/>
      <c r="T25" s="107"/>
      <c r="U25" s="107"/>
      <c r="V25" s="107"/>
      <c r="W25" s="107"/>
      <c r="X25" s="108"/>
      <c r="Y25" s="107"/>
      <c r="Z25" s="107"/>
      <c r="AA25" s="107"/>
      <c r="AB25" s="107"/>
      <c r="AC25" s="192">
        <f>SUM(R25:AB25)</f>
        <v>0</v>
      </c>
      <c r="AD25" s="107"/>
      <c r="AE25" s="108"/>
      <c r="AF25" s="107"/>
      <c r="AG25" s="107"/>
      <c r="AH25" s="107"/>
      <c r="AI25" s="107"/>
      <c r="AJ25" s="107"/>
      <c r="AK25" s="107"/>
      <c r="AL25" s="107"/>
      <c r="AM25" s="107"/>
      <c r="AN25" s="107"/>
      <c r="AO25" s="107"/>
      <c r="AP25" s="108"/>
      <c r="AQ25" s="192">
        <f>SUM(AD25:AP25)</f>
        <v>0</v>
      </c>
      <c r="AR25" s="107"/>
      <c r="AS25" s="107"/>
      <c r="AT25" s="107"/>
      <c r="AU25" s="107"/>
      <c r="AV25" s="107"/>
      <c r="AW25" s="107"/>
      <c r="AX25" s="107"/>
      <c r="AY25" s="107"/>
      <c r="AZ25" s="107"/>
      <c r="BA25" s="107"/>
      <c r="BB25" s="192">
        <f>SUM(AR25:BA25)</f>
        <v>0</v>
      </c>
      <c r="BC25" s="217"/>
      <c r="BD25" s="201">
        <f t="shared" ref="BD25:BD29" si="6">SUM(Q25+AC25+AQ25+BB25)</f>
        <v>0</v>
      </c>
      <c r="BE25" s="234"/>
      <c r="BF25" s="417"/>
    </row>
    <row r="26" spans="1:58" s="1" customFormat="1" x14ac:dyDescent="0.2">
      <c r="A26" s="124"/>
      <c r="B26" s="129"/>
      <c r="C26" s="126"/>
      <c r="D26" s="126"/>
      <c r="E26" s="126"/>
      <c r="F26" s="106"/>
      <c r="G26" s="107"/>
      <c r="H26" s="107"/>
      <c r="I26" s="107"/>
      <c r="J26" s="107"/>
      <c r="K26" s="107"/>
      <c r="L26" s="107"/>
      <c r="M26" s="107"/>
      <c r="N26" s="107"/>
      <c r="O26" s="108"/>
      <c r="P26" s="107"/>
      <c r="Q26" s="192">
        <f>SUM(F26:P26)</f>
        <v>0</v>
      </c>
      <c r="R26" s="107"/>
      <c r="S26" s="107"/>
      <c r="T26" s="107"/>
      <c r="U26" s="107"/>
      <c r="V26" s="107"/>
      <c r="W26" s="107"/>
      <c r="X26" s="108"/>
      <c r="Y26" s="107"/>
      <c r="Z26" s="107"/>
      <c r="AA26" s="107"/>
      <c r="AB26" s="107"/>
      <c r="AC26" s="192">
        <f>SUM(R26:AB26)</f>
        <v>0</v>
      </c>
      <c r="AD26" s="107"/>
      <c r="AE26" s="108"/>
      <c r="AF26" s="107"/>
      <c r="AG26" s="107"/>
      <c r="AH26" s="107"/>
      <c r="AI26" s="107"/>
      <c r="AJ26" s="107"/>
      <c r="AK26" s="107"/>
      <c r="AL26" s="107"/>
      <c r="AM26" s="107"/>
      <c r="AN26" s="107"/>
      <c r="AO26" s="107"/>
      <c r="AP26" s="108"/>
      <c r="AQ26" s="192">
        <f>SUM(AD26:AP26)</f>
        <v>0</v>
      </c>
      <c r="AR26" s="107"/>
      <c r="AS26" s="107"/>
      <c r="AT26" s="107"/>
      <c r="AU26" s="107"/>
      <c r="AV26" s="107"/>
      <c r="AW26" s="107"/>
      <c r="AX26" s="107"/>
      <c r="AY26" s="107"/>
      <c r="AZ26" s="107"/>
      <c r="BA26" s="107"/>
      <c r="BB26" s="192">
        <f>SUM(AR26:BA26)</f>
        <v>0</v>
      </c>
      <c r="BC26" s="217"/>
      <c r="BD26" s="201">
        <f t="shared" si="6"/>
        <v>0</v>
      </c>
      <c r="BE26" s="234"/>
      <c r="BF26" s="417"/>
    </row>
    <row r="27" spans="1:58" s="1" customFormat="1" x14ac:dyDescent="0.2">
      <c r="A27" s="124"/>
      <c r="B27" s="129"/>
      <c r="C27" s="126"/>
      <c r="D27" s="126"/>
      <c r="E27" s="126"/>
      <c r="F27" s="112"/>
      <c r="G27" s="113"/>
      <c r="H27" s="113"/>
      <c r="I27" s="113"/>
      <c r="J27" s="113"/>
      <c r="K27" s="113"/>
      <c r="L27" s="113"/>
      <c r="M27" s="113"/>
      <c r="N27" s="113"/>
      <c r="O27" s="114"/>
      <c r="P27" s="113"/>
      <c r="Q27" s="192">
        <f>SUM(F27:P27)</f>
        <v>0</v>
      </c>
      <c r="R27" s="113"/>
      <c r="S27" s="113"/>
      <c r="T27" s="113"/>
      <c r="U27" s="113"/>
      <c r="V27" s="113"/>
      <c r="W27" s="113"/>
      <c r="X27" s="114"/>
      <c r="Y27" s="113"/>
      <c r="Z27" s="113"/>
      <c r="AA27" s="113"/>
      <c r="AB27" s="113"/>
      <c r="AC27" s="192">
        <f>SUM(R27:AB27)</f>
        <v>0</v>
      </c>
      <c r="AD27" s="113"/>
      <c r="AE27" s="114"/>
      <c r="AF27" s="113"/>
      <c r="AG27" s="113"/>
      <c r="AH27" s="113"/>
      <c r="AI27" s="113"/>
      <c r="AJ27" s="113"/>
      <c r="AK27" s="113"/>
      <c r="AL27" s="113"/>
      <c r="AM27" s="113"/>
      <c r="AN27" s="113"/>
      <c r="AO27" s="113"/>
      <c r="AP27" s="114"/>
      <c r="AQ27" s="192">
        <f>SUM(AD27:AP27)</f>
        <v>0</v>
      </c>
      <c r="AR27" s="113"/>
      <c r="AS27" s="113"/>
      <c r="AT27" s="113"/>
      <c r="AU27" s="113"/>
      <c r="AV27" s="113"/>
      <c r="AW27" s="113"/>
      <c r="AX27" s="113"/>
      <c r="AY27" s="113"/>
      <c r="AZ27" s="113"/>
      <c r="BA27" s="113"/>
      <c r="BB27" s="192">
        <f>SUM(AR27:BA27)</f>
        <v>0</v>
      </c>
      <c r="BC27" s="219"/>
      <c r="BD27" s="201">
        <f t="shared" si="6"/>
        <v>0</v>
      </c>
      <c r="BE27" s="234"/>
      <c r="BF27" s="417"/>
    </row>
    <row r="28" spans="1:58" s="1" customFormat="1" x14ac:dyDescent="0.2">
      <c r="A28" s="124"/>
      <c r="B28" s="129"/>
      <c r="C28" s="126"/>
      <c r="D28" s="126"/>
      <c r="E28" s="126"/>
      <c r="F28" s="112"/>
      <c r="G28" s="113"/>
      <c r="H28" s="113"/>
      <c r="I28" s="113"/>
      <c r="J28" s="113"/>
      <c r="K28" s="113"/>
      <c r="L28" s="113"/>
      <c r="M28" s="113"/>
      <c r="N28" s="113"/>
      <c r="O28" s="114"/>
      <c r="P28" s="113"/>
      <c r="Q28" s="192">
        <f>SUM(F28:P28)</f>
        <v>0</v>
      </c>
      <c r="R28" s="113"/>
      <c r="S28" s="113"/>
      <c r="T28" s="113"/>
      <c r="U28" s="113"/>
      <c r="V28" s="113"/>
      <c r="W28" s="113"/>
      <c r="X28" s="114"/>
      <c r="Y28" s="113"/>
      <c r="Z28" s="113"/>
      <c r="AA28" s="113"/>
      <c r="AB28" s="113"/>
      <c r="AC28" s="192">
        <f>SUM(R28:AB28)</f>
        <v>0</v>
      </c>
      <c r="AD28" s="113"/>
      <c r="AE28" s="114"/>
      <c r="AF28" s="113"/>
      <c r="AG28" s="113"/>
      <c r="AH28" s="113"/>
      <c r="AI28" s="113"/>
      <c r="AJ28" s="113"/>
      <c r="AK28" s="113"/>
      <c r="AL28" s="113"/>
      <c r="AM28" s="113"/>
      <c r="AN28" s="113"/>
      <c r="AO28" s="113"/>
      <c r="AP28" s="114"/>
      <c r="AQ28" s="192">
        <f>SUM(AD28:AP28)</f>
        <v>0</v>
      </c>
      <c r="AR28" s="113"/>
      <c r="AS28" s="113"/>
      <c r="AT28" s="113"/>
      <c r="AU28" s="113"/>
      <c r="AV28" s="113"/>
      <c r="AW28" s="113"/>
      <c r="AX28" s="113"/>
      <c r="AY28" s="113"/>
      <c r="AZ28" s="113"/>
      <c r="BA28" s="113"/>
      <c r="BB28" s="192">
        <f>SUM(AR28:BA28)</f>
        <v>0</v>
      </c>
      <c r="BC28" s="219"/>
      <c r="BD28" s="201">
        <f t="shared" si="6"/>
        <v>0</v>
      </c>
      <c r="BE28" s="234"/>
      <c r="BF28" s="417"/>
    </row>
    <row r="29" spans="1:58" s="1" customFormat="1" x14ac:dyDescent="0.2">
      <c r="A29" s="124"/>
      <c r="B29" s="129"/>
      <c r="C29" s="126"/>
      <c r="D29" s="126"/>
      <c r="E29" s="126"/>
      <c r="F29" s="112"/>
      <c r="G29" s="113"/>
      <c r="H29" s="113"/>
      <c r="I29" s="113"/>
      <c r="J29" s="113"/>
      <c r="K29" s="113"/>
      <c r="L29" s="113"/>
      <c r="M29" s="113"/>
      <c r="N29" s="113"/>
      <c r="O29" s="114"/>
      <c r="P29" s="113"/>
      <c r="Q29" s="192">
        <f>SUM(F29:P29)</f>
        <v>0</v>
      </c>
      <c r="R29" s="113"/>
      <c r="S29" s="113"/>
      <c r="T29" s="113"/>
      <c r="U29" s="113"/>
      <c r="V29" s="113"/>
      <c r="W29" s="113"/>
      <c r="X29" s="114"/>
      <c r="Y29" s="113"/>
      <c r="Z29" s="113"/>
      <c r="AA29" s="113"/>
      <c r="AB29" s="113"/>
      <c r="AC29" s="192">
        <f>SUM(R29:AB29)</f>
        <v>0</v>
      </c>
      <c r="AD29" s="113"/>
      <c r="AE29" s="114"/>
      <c r="AF29" s="113"/>
      <c r="AG29" s="113"/>
      <c r="AH29" s="113"/>
      <c r="AI29" s="113"/>
      <c r="AJ29" s="113"/>
      <c r="AK29" s="113"/>
      <c r="AL29" s="113"/>
      <c r="AM29" s="113"/>
      <c r="AN29" s="113"/>
      <c r="AO29" s="113"/>
      <c r="AP29" s="114"/>
      <c r="AQ29" s="192">
        <f>SUM(AD29:AP29)</f>
        <v>0</v>
      </c>
      <c r="AR29" s="113"/>
      <c r="AS29" s="113"/>
      <c r="AT29" s="113"/>
      <c r="AU29" s="113"/>
      <c r="AV29" s="113"/>
      <c r="AW29" s="113"/>
      <c r="AX29" s="113"/>
      <c r="AY29" s="113"/>
      <c r="AZ29" s="113"/>
      <c r="BA29" s="113"/>
      <c r="BB29" s="192">
        <f>SUM(AR29:BA29)</f>
        <v>0</v>
      </c>
      <c r="BC29" s="219"/>
      <c r="BD29" s="201">
        <f t="shared" si="6"/>
        <v>0</v>
      </c>
      <c r="BE29" s="234"/>
      <c r="BF29" s="417"/>
    </row>
    <row r="30" spans="1:58" s="1" customFormat="1" ht="15.75" thickBot="1" x14ac:dyDescent="0.3">
      <c r="A30" s="436" t="s">
        <v>1</v>
      </c>
      <c r="B30" s="154"/>
      <c r="C30" s="155"/>
      <c r="D30" s="155"/>
      <c r="E30" s="155"/>
      <c r="F30" s="109"/>
      <c r="G30" s="110"/>
      <c r="H30" s="110"/>
      <c r="I30" s="110"/>
      <c r="J30" s="110"/>
      <c r="K30" s="110"/>
      <c r="L30" s="110"/>
      <c r="M30" s="110"/>
      <c r="N30" s="110"/>
      <c r="O30" s="111"/>
      <c r="P30" s="110"/>
      <c r="Q30" s="193">
        <f>SUBTOTAL(9,Q25:Q29)</f>
        <v>0</v>
      </c>
      <c r="R30" s="110"/>
      <c r="S30" s="110"/>
      <c r="T30" s="110"/>
      <c r="U30" s="110"/>
      <c r="V30" s="110"/>
      <c r="W30" s="110"/>
      <c r="X30" s="111"/>
      <c r="Y30" s="110"/>
      <c r="Z30" s="110"/>
      <c r="AA30" s="110"/>
      <c r="AB30" s="110"/>
      <c r="AC30" s="193">
        <f>SUBTOTAL(9,AC25:AC29)</f>
        <v>0</v>
      </c>
      <c r="AD30" s="110"/>
      <c r="AE30" s="111"/>
      <c r="AF30" s="110"/>
      <c r="AG30" s="110"/>
      <c r="AH30" s="110"/>
      <c r="AI30" s="110"/>
      <c r="AJ30" s="110"/>
      <c r="AK30" s="110"/>
      <c r="AL30" s="110"/>
      <c r="AM30" s="110"/>
      <c r="AN30" s="110"/>
      <c r="AO30" s="110"/>
      <c r="AP30" s="111"/>
      <c r="AQ30" s="193">
        <f>SUBTOTAL(9,AQ25:AQ29)</f>
        <v>0</v>
      </c>
      <c r="AR30" s="110"/>
      <c r="AS30" s="110"/>
      <c r="AT30" s="110"/>
      <c r="AU30" s="110"/>
      <c r="AV30" s="110"/>
      <c r="AW30" s="110"/>
      <c r="AX30" s="110"/>
      <c r="AY30" s="110"/>
      <c r="AZ30" s="110"/>
      <c r="BA30" s="110"/>
      <c r="BB30" s="193">
        <f>SUBTOTAL(9,BB25:BB29)</f>
        <v>0</v>
      </c>
      <c r="BC30" s="220"/>
      <c r="BD30" s="202">
        <f>SUBTOTAL(9,BD25:BD29)</f>
        <v>0</v>
      </c>
      <c r="BE30" s="236">
        <f>'totaal BOL niv 4 4 jr'!I21</f>
        <v>0</v>
      </c>
      <c r="BF30" s="417"/>
    </row>
    <row r="31" spans="1:58" s="1" customFormat="1" ht="15" thickTop="1" x14ac:dyDescent="0.2">
      <c r="A31" s="437" t="str">
        <f>'totaal BOL niv 4 4 jr'!B22</f>
        <v>1d Thema 3: Voortplanting</v>
      </c>
      <c r="B31" s="153"/>
      <c r="C31" s="390"/>
      <c r="D31" s="390"/>
      <c r="E31" s="390"/>
      <c r="F31" s="391"/>
      <c r="G31" s="392"/>
      <c r="H31" s="392"/>
      <c r="I31" s="392"/>
      <c r="J31" s="392"/>
      <c r="K31" s="392"/>
      <c r="L31" s="392"/>
      <c r="M31" s="392"/>
      <c r="N31" s="392"/>
      <c r="O31" s="392"/>
      <c r="P31" s="392"/>
      <c r="Q31" s="414"/>
      <c r="R31" s="392"/>
      <c r="S31" s="392"/>
      <c r="T31" s="392"/>
      <c r="U31" s="392"/>
      <c r="V31" s="392"/>
      <c r="W31" s="392"/>
      <c r="X31" s="392"/>
      <c r="Y31" s="392"/>
      <c r="Z31" s="392"/>
      <c r="AA31" s="392"/>
      <c r="AB31" s="392"/>
      <c r="AC31" s="414"/>
      <c r="AD31" s="392"/>
      <c r="AE31" s="392"/>
      <c r="AF31" s="392"/>
      <c r="AG31" s="392"/>
      <c r="AH31" s="392"/>
      <c r="AI31" s="392"/>
      <c r="AJ31" s="392"/>
      <c r="AK31" s="392"/>
      <c r="AL31" s="392"/>
      <c r="AM31" s="392"/>
      <c r="AN31" s="392"/>
      <c r="AO31" s="392"/>
      <c r="AP31" s="392"/>
      <c r="AQ31" s="414"/>
      <c r="AR31" s="392"/>
      <c r="AS31" s="392"/>
      <c r="AT31" s="392"/>
      <c r="AU31" s="392"/>
      <c r="AV31" s="392"/>
      <c r="AW31" s="392"/>
      <c r="AX31" s="392"/>
      <c r="AY31" s="392"/>
      <c r="AZ31" s="392"/>
      <c r="BA31" s="392"/>
      <c r="BB31" s="414"/>
      <c r="BC31" s="395"/>
      <c r="BD31" s="394" t="s">
        <v>8</v>
      </c>
      <c r="BE31" s="234"/>
      <c r="BF31" s="418"/>
    </row>
    <row r="32" spans="1:58" s="1" customFormat="1" x14ac:dyDescent="0.2">
      <c r="A32" s="124"/>
      <c r="B32" s="129"/>
      <c r="C32" s="126"/>
      <c r="D32" s="126"/>
      <c r="E32" s="126"/>
      <c r="F32" s="106"/>
      <c r="G32" s="107"/>
      <c r="H32" s="107"/>
      <c r="I32" s="107"/>
      <c r="J32" s="107"/>
      <c r="K32" s="107"/>
      <c r="L32" s="107"/>
      <c r="M32" s="107"/>
      <c r="N32" s="107"/>
      <c r="O32" s="108"/>
      <c r="P32" s="107"/>
      <c r="Q32" s="192">
        <f>SUM(F32:P32)</f>
        <v>0</v>
      </c>
      <c r="R32" s="107"/>
      <c r="S32" s="107"/>
      <c r="T32" s="107"/>
      <c r="U32" s="107"/>
      <c r="V32" s="107"/>
      <c r="W32" s="107"/>
      <c r="X32" s="108"/>
      <c r="Y32" s="107"/>
      <c r="Z32" s="107"/>
      <c r="AA32" s="107"/>
      <c r="AB32" s="107"/>
      <c r="AC32" s="192">
        <f>SUM(R32:AB32)</f>
        <v>0</v>
      </c>
      <c r="AD32" s="107"/>
      <c r="AE32" s="108"/>
      <c r="AF32" s="107"/>
      <c r="AG32" s="107"/>
      <c r="AH32" s="107"/>
      <c r="AI32" s="107"/>
      <c r="AJ32" s="107"/>
      <c r="AK32" s="107"/>
      <c r="AL32" s="107"/>
      <c r="AM32" s="107"/>
      <c r="AN32" s="107"/>
      <c r="AO32" s="107"/>
      <c r="AP32" s="108"/>
      <c r="AQ32" s="192">
        <f>SUM(AD32:AP32)</f>
        <v>0</v>
      </c>
      <c r="AR32" s="107"/>
      <c r="AS32" s="107"/>
      <c r="AT32" s="107"/>
      <c r="AU32" s="107"/>
      <c r="AV32" s="107"/>
      <c r="AW32" s="107"/>
      <c r="AX32" s="107"/>
      <c r="AY32" s="107"/>
      <c r="AZ32" s="107"/>
      <c r="BA32" s="107"/>
      <c r="BB32" s="192">
        <f>SUM(AR32:BA32)</f>
        <v>0</v>
      </c>
      <c r="BC32" s="217"/>
      <c r="BD32" s="201">
        <f t="shared" ref="BD32:BD36" si="7">SUM(Q32+AC32+AQ32+BB32)</f>
        <v>0</v>
      </c>
      <c r="BE32" s="234"/>
      <c r="BF32" s="417"/>
    </row>
    <row r="33" spans="1:58" s="1" customFormat="1" x14ac:dyDescent="0.2">
      <c r="A33" s="124"/>
      <c r="B33" s="129"/>
      <c r="C33" s="126"/>
      <c r="D33" s="126"/>
      <c r="E33" s="126"/>
      <c r="F33" s="106"/>
      <c r="G33" s="107"/>
      <c r="H33" s="107"/>
      <c r="I33" s="107"/>
      <c r="J33" s="107"/>
      <c r="K33" s="107"/>
      <c r="L33" s="107"/>
      <c r="M33" s="107"/>
      <c r="N33" s="107"/>
      <c r="O33" s="108"/>
      <c r="P33" s="107"/>
      <c r="Q33" s="192">
        <f>SUM(F33:P33)</f>
        <v>0</v>
      </c>
      <c r="R33" s="107"/>
      <c r="S33" s="107"/>
      <c r="T33" s="107"/>
      <c r="U33" s="107"/>
      <c r="V33" s="107"/>
      <c r="W33" s="107"/>
      <c r="X33" s="108"/>
      <c r="Y33" s="107"/>
      <c r="Z33" s="107"/>
      <c r="AA33" s="107"/>
      <c r="AB33" s="107"/>
      <c r="AC33" s="192">
        <f>SUM(R33:AB33)</f>
        <v>0</v>
      </c>
      <c r="AD33" s="107"/>
      <c r="AE33" s="108"/>
      <c r="AF33" s="107"/>
      <c r="AG33" s="107"/>
      <c r="AH33" s="107"/>
      <c r="AI33" s="107"/>
      <c r="AJ33" s="107"/>
      <c r="AK33" s="107"/>
      <c r="AL33" s="107"/>
      <c r="AM33" s="107"/>
      <c r="AN33" s="107"/>
      <c r="AO33" s="107"/>
      <c r="AP33" s="108"/>
      <c r="AQ33" s="192">
        <f>SUM(AD33:AP33)</f>
        <v>0</v>
      </c>
      <c r="AR33" s="107"/>
      <c r="AS33" s="107"/>
      <c r="AT33" s="107"/>
      <c r="AU33" s="107"/>
      <c r="AV33" s="107"/>
      <c r="AW33" s="107"/>
      <c r="AX33" s="107"/>
      <c r="AY33" s="107"/>
      <c r="AZ33" s="107"/>
      <c r="BA33" s="107"/>
      <c r="BB33" s="192">
        <f>SUM(AR33:BA33)</f>
        <v>0</v>
      </c>
      <c r="BC33" s="217"/>
      <c r="BD33" s="201">
        <f t="shared" si="7"/>
        <v>0</v>
      </c>
      <c r="BE33" s="234"/>
      <c r="BF33" s="417"/>
    </row>
    <row r="34" spans="1:58" s="1" customFormat="1" x14ac:dyDescent="0.2">
      <c r="A34" s="124"/>
      <c r="B34" s="129"/>
      <c r="C34" s="126"/>
      <c r="D34" s="126"/>
      <c r="E34" s="126"/>
      <c r="F34" s="112"/>
      <c r="G34" s="113"/>
      <c r="H34" s="113"/>
      <c r="I34" s="113"/>
      <c r="J34" s="113"/>
      <c r="K34" s="113"/>
      <c r="L34" s="113"/>
      <c r="M34" s="113"/>
      <c r="N34" s="113"/>
      <c r="O34" s="114"/>
      <c r="P34" s="113"/>
      <c r="Q34" s="192">
        <f>SUM(F34:P34)</f>
        <v>0</v>
      </c>
      <c r="R34" s="113"/>
      <c r="S34" s="113"/>
      <c r="T34" s="113"/>
      <c r="U34" s="113"/>
      <c r="V34" s="113"/>
      <c r="W34" s="113"/>
      <c r="X34" s="114"/>
      <c r="Y34" s="113"/>
      <c r="Z34" s="113"/>
      <c r="AA34" s="113"/>
      <c r="AB34" s="113"/>
      <c r="AC34" s="192">
        <f>SUM(R34:AB34)</f>
        <v>0</v>
      </c>
      <c r="AD34" s="113"/>
      <c r="AE34" s="114"/>
      <c r="AF34" s="113"/>
      <c r="AG34" s="113"/>
      <c r="AH34" s="113"/>
      <c r="AI34" s="113"/>
      <c r="AJ34" s="113"/>
      <c r="AK34" s="113"/>
      <c r="AL34" s="113"/>
      <c r="AM34" s="113"/>
      <c r="AN34" s="113"/>
      <c r="AO34" s="113"/>
      <c r="AP34" s="114"/>
      <c r="AQ34" s="192">
        <f>SUM(AD34:AP34)</f>
        <v>0</v>
      </c>
      <c r="AR34" s="113"/>
      <c r="AS34" s="113"/>
      <c r="AT34" s="113"/>
      <c r="AU34" s="113"/>
      <c r="AV34" s="113"/>
      <c r="AW34" s="113"/>
      <c r="AX34" s="113"/>
      <c r="AY34" s="113"/>
      <c r="AZ34" s="113"/>
      <c r="BA34" s="113"/>
      <c r="BB34" s="192">
        <f>SUM(AR34:BA34)</f>
        <v>0</v>
      </c>
      <c r="BC34" s="219"/>
      <c r="BD34" s="201">
        <f t="shared" si="7"/>
        <v>0</v>
      </c>
      <c r="BE34" s="234"/>
      <c r="BF34" s="417"/>
    </row>
    <row r="35" spans="1:58" s="1" customFormat="1" x14ac:dyDescent="0.2">
      <c r="A35" s="124"/>
      <c r="B35" s="129"/>
      <c r="C35" s="126"/>
      <c r="D35" s="126"/>
      <c r="E35" s="126"/>
      <c r="F35" s="112"/>
      <c r="G35" s="113"/>
      <c r="H35" s="113"/>
      <c r="I35" s="113"/>
      <c r="J35" s="113"/>
      <c r="K35" s="113"/>
      <c r="L35" s="113"/>
      <c r="M35" s="113"/>
      <c r="N35" s="113"/>
      <c r="O35" s="114"/>
      <c r="P35" s="113"/>
      <c r="Q35" s="192">
        <f>SUM(F35:P35)</f>
        <v>0</v>
      </c>
      <c r="R35" s="113"/>
      <c r="S35" s="113"/>
      <c r="T35" s="113"/>
      <c r="U35" s="113"/>
      <c r="V35" s="113"/>
      <c r="W35" s="113"/>
      <c r="X35" s="114"/>
      <c r="Y35" s="113"/>
      <c r="Z35" s="113"/>
      <c r="AA35" s="113"/>
      <c r="AB35" s="113"/>
      <c r="AC35" s="192">
        <f>SUM(R35:AB35)</f>
        <v>0</v>
      </c>
      <c r="AD35" s="113"/>
      <c r="AE35" s="114"/>
      <c r="AF35" s="113"/>
      <c r="AG35" s="113"/>
      <c r="AH35" s="113"/>
      <c r="AI35" s="113"/>
      <c r="AJ35" s="113"/>
      <c r="AK35" s="113"/>
      <c r="AL35" s="113"/>
      <c r="AM35" s="113"/>
      <c r="AN35" s="113"/>
      <c r="AO35" s="113"/>
      <c r="AP35" s="114"/>
      <c r="AQ35" s="192">
        <f>SUM(AD35:AP35)</f>
        <v>0</v>
      </c>
      <c r="AR35" s="113"/>
      <c r="AS35" s="113"/>
      <c r="AT35" s="113"/>
      <c r="AU35" s="113"/>
      <c r="AV35" s="113"/>
      <c r="AW35" s="113"/>
      <c r="AX35" s="113"/>
      <c r="AY35" s="113"/>
      <c r="AZ35" s="113"/>
      <c r="BA35" s="113"/>
      <c r="BB35" s="192">
        <f>SUM(AR35:BA35)</f>
        <v>0</v>
      </c>
      <c r="BC35" s="219"/>
      <c r="BD35" s="201">
        <f t="shared" si="7"/>
        <v>0</v>
      </c>
      <c r="BE35" s="234"/>
      <c r="BF35" s="417"/>
    </row>
    <row r="36" spans="1:58" s="1" customFormat="1" x14ac:dyDescent="0.2">
      <c r="A36" s="124"/>
      <c r="B36" s="129"/>
      <c r="C36" s="126"/>
      <c r="D36" s="126"/>
      <c r="E36" s="126"/>
      <c r="F36" s="112"/>
      <c r="G36" s="113"/>
      <c r="H36" s="113"/>
      <c r="I36" s="113"/>
      <c r="J36" s="113"/>
      <c r="K36" s="113"/>
      <c r="L36" s="113"/>
      <c r="M36" s="113"/>
      <c r="N36" s="113"/>
      <c r="O36" s="114"/>
      <c r="P36" s="113"/>
      <c r="Q36" s="192">
        <f>SUM(F36:P36)</f>
        <v>0</v>
      </c>
      <c r="R36" s="113"/>
      <c r="S36" s="113"/>
      <c r="T36" s="113"/>
      <c r="U36" s="113"/>
      <c r="V36" s="113"/>
      <c r="W36" s="113"/>
      <c r="X36" s="114"/>
      <c r="Y36" s="113"/>
      <c r="Z36" s="113"/>
      <c r="AA36" s="113"/>
      <c r="AB36" s="113"/>
      <c r="AC36" s="192">
        <f>SUM(R36:AB36)</f>
        <v>0</v>
      </c>
      <c r="AD36" s="113"/>
      <c r="AE36" s="114"/>
      <c r="AF36" s="113"/>
      <c r="AG36" s="113"/>
      <c r="AH36" s="113"/>
      <c r="AI36" s="113"/>
      <c r="AJ36" s="113"/>
      <c r="AK36" s="113"/>
      <c r="AL36" s="113"/>
      <c r="AM36" s="113"/>
      <c r="AN36" s="113"/>
      <c r="AO36" s="113"/>
      <c r="AP36" s="114"/>
      <c r="AQ36" s="192">
        <f>SUM(AD36:AP36)</f>
        <v>0</v>
      </c>
      <c r="AR36" s="113"/>
      <c r="AS36" s="113"/>
      <c r="AT36" s="113"/>
      <c r="AU36" s="113"/>
      <c r="AV36" s="113"/>
      <c r="AW36" s="113"/>
      <c r="AX36" s="113"/>
      <c r="AY36" s="113"/>
      <c r="AZ36" s="113"/>
      <c r="BA36" s="113"/>
      <c r="BB36" s="192">
        <f>SUM(AR36:BA36)</f>
        <v>0</v>
      </c>
      <c r="BC36" s="219"/>
      <c r="BD36" s="201">
        <f t="shared" si="7"/>
        <v>0</v>
      </c>
      <c r="BE36" s="234"/>
      <c r="BF36" s="417"/>
    </row>
    <row r="37" spans="1:58" s="1" customFormat="1" ht="15.75" thickBot="1" x14ac:dyDescent="0.3">
      <c r="A37" s="436" t="s">
        <v>1</v>
      </c>
      <c r="B37" s="154"/>
      <c r="C37" s="155"/>
      <c r="D37" s="155"/>
      <c r="E37" s="155"/>
      <c r="F37" s="109"/>
      <c r="G37" s="110"/>
      <c r="H37" s="110"/>
      <c r="I37" s="110"/>
      <c r="J37" s="110"/>
      <c r="K37" s="110"/>
      <c r="L37" s="110"/>
      <c r="M37" s="110"/>
      <c r="N37" s="110"/>
      <c r="O37" s="111"/>
      <c r="P37" s="110"/>
      <c r="Q37" s="193">
        <f>SUBTOTAL(9,Q32:Q36)</f>
        <v>0</v>
      </c>
      <c r="R37" s="110"/>
      <c r="S37" s="110"/>
      <c r="T37" s="110"/>
      <c r="U37" s="110"/>
      <c r="V37" s="110"/>
      <c r="W37" s="110"/>
      <c r="X37" s="111"/>
      <c r="Y37" s="110"/>
      <c r="Z37" s="110"/>
      <c r="AA37" s="110"/>
      <c r="AB37" s="110"/>
      <c r="AC37" s="193">
        <f>SUBTOTAL(9,AC32:AC36)</f>
        <v>0</v>
      </c>
      <c r="AD37" s="110"/>
      <c r="AE37" s="111"/>
      <c r="AF37" s="110"/>
      <c r="AG37" s="110"/>
      <c r="AH37" s="110"/>
      <c r="AI37" s="110"/>
      <c r="AJ37" s="110"/>
      <c r="AK37" s="110"/>
      <c r="AL37" s="110"/>
      <c r="AM37" s="110"/>
      <c r="AN37" s="110"/>
      <c r="AO37" s="110"/>
      <c r="AP37" s="111"/>
      <c r="AQ37" s="193">
        <f>SUBTOTAL(9,AQ32:AQ36)</f>
        <v>0</v>
      </c>
      <c r="AR37" s="110"/>
      <c r="AS37" s="110"/>
      <c r="AT37" s="110"/>
      <c r="AU37" s="110"/>
      <c r="AV37" s="110"/>
      <c r="AW37" s="110"/>
      <c r="AX37" s="110"/>
      <c r="AY37" s="110"/>
      <c r="AZ37" s="110"/>
      <c r="BA37" s="110"/>
      <c r="BB37" s="193">
        <f>SUBTOTAL(9,BB32:BB36)</f>
        <v>0</v>
      </c>
      <c r="BC37" s="220"/>
      <c r="BD37" s="202">
        <f>SUBTOTAL(9,BD32:BD36)</f>
        <v>0</v>
      </c>
      <c r="BE37" s="236">
        <f>'totaal BOL niv 4 4 jr'!I22</f>
        <v>0</v>
      </c>
      <c r="BF37" s="417"/>
    </row>
    <row r="38" spans="1:58" s="1" customFormat="1" ht="15" thickTop="1" x14ac:dyDescent="0.2">
      <c r="A38" s="437" t="str">
        <f>'totaal BOL niv 4 4 jr'!B23</f>
        <v>1e Thema 4: Dierentuin</v>
      </c>
      <c r="B38" s="153"/>
      <c r="C38" s="390"/>
      <c r="D38" s="390"/>
      <c r="E38" s="390"/>
      <c r="F38" s="391"/>
      <c r="G38" s="392"/>
      <c r="H38" s="392"/>
      <c r="I38" s="392"/>
      <c r="J38" s="392"/>
      <c r="K38" s="392"/>
      <c r="L38" s="392"/>
      <c r="M38" s="392"/>
      <c r="N38" s="392"/>
      <c r="O38" s="392"/>
      <c r="P38" s="392"/>
      <c r="Q38" s="414"/>
      <c r="R38" s="392"/>
      <c r="S38" s="392"/>
      <c r="T38" s="392"/>
      <c r="U38" s="392"/>
      <c r="V38" s="392"/>
      <c r="W38" s="392"/>
      <c r="X38" s="392"/>
      <c r="Y38" s="392"/>
      <c r="Z38" s="392"/>
      <c r="AA38" s="392"/>
      <c r="AB38" s="392"/>
      <c r="AC38" s="414"/>
      <c r="AD38" s="392"/>
      <c r="AE38" s="392"/>
      <c r="AF38" s="392"/>
      <c r="AG38" s="392"/>
      <c r="AH38" s="392"/>
      <c r="AI38" s="392"/>
      <c r="AJ38" s="392"/>
      <c r="AK38" s="392"/>
      <c r="AL38" s="392"/>
      <c r="AM38" s="392"/>
      <c r="AN38" s="392"/>
      <c r="AO38" s="392"/>
      <c r="AP38" s="392"/>
      <c r="AQ38" s="414"/>
      <c r="AR38" s="392"/>
      <c r="AS38" s="392"/>
      <c r="AT38" s="392"/>
      <c r="AU38" s="392"/>
      <c r="AV38" s="392"/>
      <c r="AW38" s="392"/>
      <c r="AX38" s="392"/>
      <c r="AY38" s="392"/>
      <c r="AZ38" s="392"/>
      <c r="BA38" s="392"/>
      <c r="BB38" s="414"/>
      <c r="BC38" s="395"/>
      <c r="BD38" s="394" t="s">
        <v>8</v>
      </c>
      <c r="BE38" s="234"/>
      <c r="BF38" s="418"/>
    </row>
    <row r="39" spans="1:58" s="1" customFormat="1" x14ac:dyDescent="0.2">
      <c r="A39" s="124"/>
      <c r="B39" s="129"/>
      <c r="C39" s="126"/>
      <c r="D39" s="126"/>
      <c r="E39" s="126"/>
      <c r="F39" s="106"/>
      <c r="G39" s="107"/>
      <c r="H39" s="107"/>
      <c r="I39" s="107"/>
      <c r="J39" s="107"/>
      <c r="K39" s="107"/>
      <c r="L39" s="107"/>
      <c r="M39" s="107"/>
      <c r="N39" s="107"/>
      <c r="O39" s="108"/>
      <c r="P39" s="107"/>
      <c r="Q39" s="192">
        <f>SUM(F39:P39)</f>
        <v>0</v>
      </c>
      <c r="R39" s="107"/>
      <c r="S39" s="107"/>
      <c r="T39" s="107"/>
      <c r="U39" s="107"/>
      <c r="V39" s="107"/>
      <c r="W39" s="107"/>
      <c r="X39" s="108"/>
      <c r="Y39" s="107"/>
      <c r="Z39" s="107"/>
      <c r="AA39" s="107"/>
      <c r="AB39" s="107"/>
      <c r="AC39" s="192">
        <f>SUM(R39:AB39)</f>
        <v>0</v>
      </c>
      <c r="AD39" s="107"/>
      <c r="AE39" s="108"/>
      <c r="AF39" s="107"/>
      <c r="AG39" s="107"/>
      <c r="AH39" s="107"/>
      <c r="AI39" s="107"/>
      <c r="AJ39" s="107"/>
      <c r="AK39" s="107"/>
      <c r="AL39" s="107"/>
      <c r="AM39" s="107"/>
      <c r="AN39" s="107"/>
      <c r="AO39" s="107"/>
      <c r="AP39" s="108"/>
      <c r="AQ39" s="192">
        <f>SUM(AD39:AP39)</f>
        <v>0</v>
      </c>
      <c r="AR39" s="107"/>
      <c r="AS39" s="107"/>
      <c r="AT39" s="107"/>
      <c r="AU39" s="107"/>
      <c r="AV39" s="107"/>
      <c r="AW39" s="107"/>
      <c r="AX39" s="107"/>
      <c r="AY39" s="107"/>
      <c r="AZ39" s="107"/>
      <c r="BA39" s="107"/>
      <c r="BB39" s="192">
        <f>SUM(AR39:BA39)</f>
        <v>0</v>
      </c>
      <c r="BC39" s="217"/>
      <c r="BD39" s="201">
        <f t="shared" ref="BD39:BD43" si="8">SUM(Q39+AC39+AQ39+BB39)</f>
        <v>0</v>
      </c>
      <c r="BE39" s="234"/>
      <c r="BF39" s="417"/>
    </row>
    <row r="40" spans="1:58" s="1" customFormat="1" x14ac:dyDescent="0.2">
      <c r="A40" s="124"/>
      <c r="B40" s="129"/>
      <c r="C40" s="126"/>
      <c r="D40" s="126"/>
      <c r="E40" s="126"/>
      <c r="F40" s="106"/>
      <c r="G40" s="107"/>
      <c r="H40" s="107"/>
      <c r="I40" s="107"/>
      <c r="J40" s="107"/>
      <c r="K40" s="107"/>
      <c r="L40" s="107"/>
      <c r="M40" s="107"/>
      <c r="N40" s="107"/>
      <c r="O40" s="108"/>
      <c r="P40" s="107"/>
      <c r="Q40" s="192">
        <f>SUM(F40:P40)</f>
        <v>0</v>
      </c>
      <c r="R40" s="107"/>
      <c r="S40" s="107"/>
      <c r="T40" s="107"/>
      <c r="U40" s="107"/>
      <c r="V40" s="107"/>
      <c r="W40" s="107"/>
      <c r="X40" s="108"/>
      <c r="Y40" s="107"/>
      <c r="Z40" s="107"/>
      <c r="AA40" s="107"/>
      <c r="AB40" s="107"/>
      <c r="AC40" s="192">
        <f>SUM(R40:AB40)</f>
        <v>0</v>
      </c>
      <c r="AD40" s="107"/>
      <c r="AE40" s="108"/>
      <c r="AF40" s="107"/>
      <c r="AG40" s="107"/>
      <c r="AH40" s="107"/>
      <c r="AI40" s="107"/>
      <c r="AJ40" s="107"/>
      <c r="AK40" s="107"/>
      <c r="AL40" s="107"/>
      <c r="AM40" s="107"/>
      <c r="AN40" s="107"/>
      <c r="AO40" s="107"/>
      <c r="AP40" s="108"/>
      <c r="AQ40" s="192">
        <f>SUM(AD40:AP40)</f>
        <v>0</v>
      </c>
      <c r="AR40" s="107"/>
      <c r="AS40" s="107"/>
      <c r="AT40" s="107"/>
      <c r="AU40" s="107"/>
      <c r="AV40" s="107"/>
      <c r="AW40" s="107"/>
      <c r="AX40" s="107"/>
      <c r="AY40" s="107"/>
      <c r="AZ40" s="107"/>
      <c r="BA40" s="107"/>
      <c r="BB40" s="192">
        <f>SUM(AR40:BA40)</f>
        <v>0</v>
      </c>
      <c r="BC40" s="217"/>
      <c r="BD40" s="201">
        <f t="shared" si="8"/>
        <v>0</v>
      </c>
      <c r="BE40" s="234"/>
      <c r="BF40" s="417"/>
    </row>
    <row r="41" spans="1:58" s="1" customFormat="1" x14ac:dyDescent="0.2">
      <c r="A41" s="124"/>
      <c r="B41" s="129"/>
      <c r="C41" s="126"/>
      <c r="D41" s="126"/>
      <c r="E41" s="126"/>
      <c r="F41" s="112"/>
      <c r="G41" s="113"/>
      <c r="H41" s="113"/>
      <c r="I41" s="113"/>
      <c r="J41" s="113"/>
      <c r="K41" s="113"/>
      <c r="L41" s="113"/>
      <c r="M41" s="113"/>
      <c r="N41" s="113"/>
      <c r="O41" s="114"/>
      <c r="P41" s="113"/>
      <c r="Q41" s="192">
        <f>SUM(F41:P41)</f>
        <v>0</v>
      </c>
      <c r="R41" s="113"/>
      <c r="S41" s="113"/>
      <c r="T41" s="113"/>
      <c r="U41" s="113"/>
      <c r="V41" s="113"/>
      <c r="W41" s="113"/>
      <c r="X41" s="114"/>
      <c r="Y41" s="113"/>
      <c r="Z41" s="113"/>
      <c r="AA41" s="113"/>
      <c r="AB41" s="113"/>
      <c r="AC41" s="192">
        <f>SUM(R41:AB41)</f>
        <v>0</v>
      </c>
      <c r="AD41" s="113"/>
      <c r="AE41" s="114"/>
      <c r="AF41" s="113"/>
      <c r="AG41" s="113"/>
      <c r="AH41" s="113"/>
      <c r="AI41" s="113"/>
      <c r="AJ41" s="113"/>
      <c r="AK41" s="113"/>
      <c r="AL41" s="113"/>
      <c r="AM41" s="113"/>
      <c r="AN41" s="113"/>
      <c r="AO41" s="113"/>
      <c r="AP41" s="114"/>
      <c r="AQ41" s="192">
        <f>SUM(AD41:AP41)</f>
        <v>0</v>
      </c>
      <c r="AR41" s="113"/>
      <c r="AS41" s="113"/>
      <c r="AT41" s="113"/>
      <c r="AU41" s="113"/>
      <c r="AV41" s="113"/>
      <c r="AW41" s="113"/>
      <c r="AX41" s="113"/>
      <c r="AY41" s="113"/>
      <c r="AZ41" s="113"/>
      <c r="BA41" s="113"/>
      <c r="BB41" s="192">
        <f>SUM(AR41:BA41)</f>
        <v>0</v>
      </c>
      <c r="BC41" s="219"/>
      <c r="BD41" s="201">
        <f t="shared" si="8"/>
        <v>0</v>
      </c>
      <c r="BE41" s="234"/>
      <c r="BF41" s="417"/>
    </row>
    <row r="42" spans="1:58" s="1" customFormat="1" x14ac:dyDescent="0.2">
      <c r="A42" s="124"/>
      <c r="B42" s="129"/>
      <c r="C42" s="126"/>
      <c r="D42" s="126"/>
      <c r="E42" s="126"/>
      <c r="F42" s="112"/>
      <c r="G42" s="113"/>
      <c r="H42" s="113"/>
      <c r="I42" s="113"/>
      <c r="J42" s="113"/>
      <c r="K42" s="113"/>
      <c r="L42" s="113"/>
      <c r="M42" s="113"/>
      <c r="N42" s="113"/>
      <c r="O42" s="114"/>
      <c r="P42" s="113"/>
      <c r="Q42" s="192">
        <f>SUM(F42:P42)</f>
        <v>0</v>
      </c>
      <c r="R42" s="113"/>
      <c r="S42" s="113"/>
      <c r="T42" s="113"/>
      <c r="U42" s="113"/>
      <c r="V42" s="113"/>
      <c r="W42" s="113"/>
      <c r="X42" s="114"/>
      <c r="Y42" s="113"/>
      <c r="Z42" s="113"/>
      <c r="AA42" s="113"/>
      <c r="AB42" s="113"/>
      <c r="AC42" s="192">
        <f>SUM(R42:AB42)</f>
        <v>0</v>
      </c>
      <c r="AD42" s="113"/>
      <c r="AE42" s="114"/>
      <c r="AF42" s="113"/>
      <c r="AG42" s="113"/>
      <c r="AH42" s="113"/>
      <c r="AI42" s="113"/>
      <c r="AJ42" s="113"/>
      <c r="AK42" s="113"/>
      <c r="AL42" s="113"/>
      <c r="AM42" s="113"/>
      <c r="AN42" s="113"/>
      <c r="AO42" s="113"/>
      <c r="AP42" s="114"/>
      <c r="AQ42" s="192">
        <f>SUM(AD42:AP42)</f>
        <v>0</v>
      </c>
      <c r="AR42" s="113"/>
      <c r="AS42" s="113"/>
      <c r="AT42" s="113"/>
      <c r="AU42" s="113"/>
      <c r="AV42" s="113"/>
      <c r="AW42" s="113"/>
      <c r="AX42" s="113"/>
      <c r="AY42" s="113"/>
      <c r="AZ42" s="113"/>
      <c r="BA42" s="113"/>
      <c r="BB42" s="192">
        <f>SUM(AR42:BA42)</f>
        <v>0</v>
      </c>
      <c r="BC42" s="219"/>
      <c r="BD42" s="201">
        <f t="shared" si="8"/>
        <v>0</v>
      </c>
      <c r="BE42" s="234"/>
      <c r="BF42" s="417"/>
    </row>
    <row r="43" spans="1:58" s="1" customFormat="1" x14ac:dyDescent="0.2">
      <c r="A43" s="124"/>
      <c r="B43" s="129"/>
      <c r="C43" s="126"/>
      <c r="D43" s="126"/>
      <c r="E43" s="126"/>
      <c r="F43" s="112"/>
      <c r="G43" s="113"/>
      <c r="H43" s="113"/>
      <c r="I43" s="113"/>
      <c r="J43" s="113"/>
      <c r="K43" s="113"/>
      <c r="L43" s="113"/>
      <c r="M43" s="113"/>
      <c r="N43" s="113"/>
      <c r="O43" s="114"/>
      <c r="P43" s="113"/>
      <c r="Q43" s="192">
        <f>SUM(F43:P43)</f>
        <v>0</v>
      </c>
      <c r="R43" s="113"/>
      <c r="S43" s="113"/>
      <c r="T43" s="113"/>
      <c r="U43" s="113"/>
      <c r="V43" s="113"/>
      <c r="W43" s="113"/>
      <c r="X43" s="114"/>
      <c r="Y43" s="113"/>
      <c r="Z43" s="113"/>
      <c r="AA43" s="113"/>
      <c r="AB43" s="113"/>
      <c r="AC43" s="192">
        <f>SUM(R43:AB43)</f>
        <v>0</v>
      </c>
      <c r="AD43" s="113"/>
      <c r="AE43" s="114"/>
      <c r="AF43" s="113"/>
      <c r="AG43" s="113"/>
      <c r="AH43" s="113"/>
      <c r="AI43" s="113"/>
      <c r="AJ43" s="113"/>
      <c r="AK43" s="113"/>
      <c r="AL43" s="113"/>
      <c r="AM43" s="113"/>
      <c r="AN43" s="113"/>
      <c r="AO43" s="113"/>
      <c r="AP43" s="114"/>
      <c r="AQ43" s="192">
        <f>SUM(AD43:AP43)</f>
        <v>0</v>
      </c>
      <c r="AR43" s="113"/>
      <c r="AS43" s="113"/>
      <c r="AT43" s="113"/>
      <c r="AU43" s="113"/>
      <c r="AV43" s="113"/>
      <c r="AW43" s="113"/>
      <c r="AX43" s="113"/>
      <c r="AY43" s="113"/>
      <c r="AZ43" s="113"/>
      <c r="BA43" s="113"/>
      <c r="BB43" s="192">
        <f>SUM(AR43:BA43)</f>
        <v>0</v>
      </c>
      <c r="BC43" s="219"/>
      <c r="BD43" s="201">
        <f t="shared" si="8"/>
        <v>0</v>
      </c>
      <c r="BE43" s="234"/>
      <c r="BF43" s="417"/>
    </row>
    <row r="44" spans="1:58" s="1" customFormat="1" ht="15.75" thickBot="1" x14ac:dyDescent="0.3">
      <c r="A44" s="436" t="s">
        <v>1</v>
      </c>
      <c r="B44" s="154"/>
      <c r="C44" s="155"/>
      <c r="D44" s="155"/>
      <c r="E44" s="155"/>
      <c r="F44" s="109"/>
      <c r="G44" s="110"/>
      <c r="H44" s="110"/>
      <c r="I44" s="110"/>
      <c r="J44" s="110"/>
      <c r="K44" s="110"/>
      <c r="L44" s="110"/>
      <c r="M44" s="110"/>
      <c r="N44" s="110"/>
      <c r="O44" s="111"/>
      <c r="P44" s="110"/>
      <c r="Q44" s="193">
        <f>SUBTOTAL(9,Q39:Q43)</f>
        <v>0</v>
      </c>
      <c r="R44" s="110"/>
      <c r="S44" s="110"/>
      <c r="T44" s="110"/>
      <c r="U44" s="110"/>
      <c r="V44" s="110"/>
      <c r="W44" s="110"/>
      <c r="X44" s="111"/>
      <c r="Y44" s="110"/>
      <c r="Z44" s="110"/>
      <c r="AA44" s="110"/>
      <c r="AB44" s="110"/>
      <c r="AC44" s="193">
        <f>SUBTOTAL(9,AC39:AC43)</f>
        <v>0</v>
      </c>
      <c r="AD44" s="110"/>
      <c r="AE44" s="111"/>
      <c r="AF44" s="110"/>
      <c r="AG44" s="110"/>
      <c r="AH44" s="110"/>
      <c r="AI44" s="110"/>
      <c r="AJ44" s="110"/>
      <c r="AK44" s="110"/>
      <c r="AL44" s="110"/>
      <c r="AM44" s="110"/>
      <c r="AN44" s="110"/>
      <c r="AO44" s="110"/>
      <c r="AP44" s="111"/>
      <c r="AQ44" s="193">
        <f>SUBTOTAL(9,AQ39:AQ43)</f>
        <v>0</v>
      </c>
      <c r="AR44" s="110"/>
      <c r="AS44" s="110"/>
      <c r="AT44" s="110"/>
      <c r="AU44" s="110"/>
      <c r="AV44" s="110"/>
      <c r="AW44" s="110"/>
      <c r="AX44" s="110"/>
      <c r="AY44" s="110"/>
      <c r="AZ44" s="110"/>
      <c r="BA44" s="110"/>
      <c r="BB44" s="193">
        <f>SUBTOTAL(9,BB39:BB43)</f>
        <v>0</v>
      </c>
      <c r="BC44" s="220"/>
      <c r="BD44" s="202">
        <f>SUBTOTAL(9,BD39:BD43)</f>
        <v>0</v>
      </c>
      <c r="BE44" s="236">
        <f>'totaal BOL niv 4 4 jr'!I23</f>
        <v>0</v>
      </c>
      <c r="BF44" s="417"/>
    </row>
    <row r="45" spans="1:58" s="1" customFormat="1" ht="15" thickTop="1" x14ac:dyDescent="0.2">
      <c r="A45" s="437" t="str">
        <f>'totaal BOL niv 4 4 jr'!B24</f>
        <v>1f BPV-voorbereiding</v>
      </c>
      <c r="B45" s="153"/>
      <c r="C45" s="390"/>
      <c r="D45" s="390"/>
      <c r="E45" s="390"/>
      <c r="F45" s="391"/>
      <c r="G45" s="392"/>
      <c r="H45" s="392"/>
      <c r="I45" s="392"/>
      <c r="J45" s="392"/>
      <c r="K45" s="392"/>
      <c r="L45" s="392"/>
      <c r="M45" s="392"/>
      <c r="N45" s="392"/>
      <c r="O45" s="392"/>
      <c r="P45" s="392"/>
      <c r="Q45" s="414"/>
      <c r="R45" s="392"/>
      <c r="S45" s="392"/>
      <c r="T45" s="392"/>
      <c r="U45" s="392"/>
      <c r="V45" s="392"/>
      <c r="W45" s="392"/>
      <c r="X45" s="392"/>
      <c r="Y45" s="392"/>
      <c r="Z45" s="392"/>
      <c r="AA45" s="392"/>
      <c r="AB45" s="392"/>
      <c r="AC45" s="414"/>
      <c r="AD45" s="392"/>
      <c r="AE45" s="392"/>
      <c r="AF45" s="392"/>
      <c r="AG45" s="392"/>
      <c r="AH45" s="392"/>
      <c r="AI45" s="392"/>
      <c r="AJ45" s="392"/>
      <c r="AK45" s="392"/>
      <c r="AL45" s="392"/>
      <c r="AM45" s="392"/>
      <c r="AN45" s="392"/>
      <c r="AO45" s="392"/>
      <c r="AP45" s="392"/>
      <c r="AQ45" s="414"/>
      <c r="AR45" s="392"/>
      <c r="AS45" s="392"/>
      <c r="AT45" s="392"/>
      <c r="AU45" s="392"/>
      <c r="AV45" s="392"/>
      <c r="AW45" s="392"/>
      <c r="AX45" s="392"/>
      <c r="AY45" s="392"/>
      <c r="AZ45" s="392"/>
      <c r="BA45" s="392"/>
      <c r="BB45" s="414"/>
      <c r="BC45" s="395"/>
      <c r="BD45" s="394" t="s">
        <v>8</v>
      </c>
      <c r="BE45" s="234"/>
      <c r="BF45" s="418"/>
    </row>
    <row r="46" spans="1:58" s="1" customFormat="1" x14ac:dyDescent="0.2">
      <c r="A46" s="124"/>
      <c r="B46" s="129"/>
      <c r="C46" s="126"/>
      <c r="D46" s="126"/>
      <c r="E46" s="126"/>
      <c r="F46" s="106"/>
      <c r="G46" s="107"/>
      <c r="H46" s="107"/>
      <c r="I46" s="107"/>
      <c r="J46" s="107"/>
      <c r="K46" s="107"/>
      <c r="L46" s="107"/>
      <c r="M46" s="107"/>
      <c r="N46" s="107"/>
      <c r="O46" s="108"/>
      <c r="P46" s="107"/>
      <c r="Q46" s="192">
        <f>SUM(F46:P46)</f>
        <v>0</v>
      </c>
      <c r="R46" s="107"/>
      <c r="S46" s="107"/>
      <c r="T46" s="107"/>
      <c r="U46" s="107"/>
      <c r="V46" s="107"/>
      <c r="W46" s="107"/>
      <c r="X46" s="108"/>
      <c r="Y46" s="107"/>
      <c r="Z46" s="107"/>
      <c r="AA46" s="107"/>
      <c r="AB46" s="107"/>
      <c r="AC46" s="192">
        <f>SUM(R46:AB46)</f>
        <v>0</v>
      </c>
      <c r="AD46" s="107"/>
      <c r="AE46" s="108"/>
      <c r="AF46" s="107"/>
      <c r="AG46" s="107"/>
      <c r="AH46" s="107"/>
      <c r="AI46" s="107"/>
      <c r="AJ46" s="107"/>
      <c r="AK46" s="107"/>
      <c r="AL46" s="107"/>
      <c r="AM46" s="107"/>
      <c r="AN46" s="107"/>
      <c r="AO46" s="107"/>
      <c r="AP46" s="108"/>
      <c r="AQ46" s="192">
        <f>SUM(AD46:AP46)</f>
        <v>0</v>
      </c>
      <c r="AR46" s="107"/>
      <c r="AS46" s="107"/>
      <c r="AT46" s="107"/>
      <c r="AU46" s="107"/>
      <c r="AV46" s="107"/>
      <c r="AW46" s="107"/>
      <c r="AX46" s="107"/>
      <c r="AY46" s="107"/>
      <c r="AZ46" s="107"/>
      <c r="BA46" s="107"/>
      <c r="BB46" s="192">
        <f>SUM(AR46:BA46)</f>
        <v>0</v>
      </c>
      <c r="BC46" s="217"/>
      <c r="BD46" s="201">
        <f t="shared" ref="BD46:BD50" si="9">SUM(Q46+AC46+AQ46+BB46)</f>
        <v>0</v>
      </c>
      <c r="BE46" s="234"/>
      <c r="BF46" s="417"/>
    </row>
    <row r="47" spans="1:58" s="1" customFormat="1" x14ac:dyDescent="0.2">
      <c r="A47" s="124"/>
      <c r="B47" s="129"/>
      <c r="C47" s="126"/>
      <c r="D47" s="126"/>
      <c r="E47" s="126"/>
      <c r="F47" s="106"/>
      <c r="G47" s="107"/>
      <c r="H47" s="107"/>
      <c r="I47" s="107"/>
      <c r="J47" s="107"/>
      <c r="K47" s="107"/>
      <c r="L47" s="107"/>
      <c r="M47" s="107"/>
      <c r="N47" s="107"/>
      <c r="O47" s="108"/>
      <c r="P47" s="107"/>
      <c r="Q47" s="192">
        <f>SUM(F47:P47)</f>
        <v>0</v>
      </c>
      <c r="R47" s="107"/>
      <c r="S47" s="107"/>
      <c r="T47" s="107"/>
      <c r="U47" s="107"/>
      <c r="V47" s="107"/>
      <c r="W47" s="107"/>
      <c r="X47" s="108"/>
      <c r="Y47" s="107"/>
      <c r="Z47" s="107"/>
      <c r="AA47" s="107"/>
      <c r="AB47" s="107"/>
      <c r="AC47" s="192">
        <f>SUM(R47:AB47)</f>
        <v>0</v>
      </c>
      <c r="AD47" s="107"/>
      <c r="AE47" s="108"/>
      <c r="AF47" s="107"/>
      <c r="AG47" s="107"/>
      <c r="AH47" s="107"/>
      <c r="AI47" s="107"/>
      <c r="AJ47" s="107"/>
      <c r="AK47" s="107"/>
      <c r="AL47" s="107"/>
      <c r="AM47" s="107"/>
      <c r="AN47" s="107"/>
      <c r="AO47" s="107"/>
      <c r="AP47" s="108"/>
      <c r="AQ47" s="192">
        <f>SUM(AD47:AP47)</f>
        <v>0</v>
      </c>
      <c r="AR47" s="107"/>
      <c r="AS47" s="107"/>
      <c r="AT47" s="107"/>
      <c r="AU47" s="107"/>
      <c r="AV47" s="107"/>
      <c r="AW47" s="107"/>
      <c r="AX47" s="107"/>
      <c r="AY47" s="107"/>
      <c r="AZ47" s="107"/>
      <c r="BA47" s="107"/>
      <c r="BB47" s="192">
        <f>SUM(AR47:BA47)</f>
        <v>0</v>
      </c>
      <c r="BC47" s="217"/>
      <c r="BD47" s="201">
        <f t="shared" si="9"/>
        <v>0</v>
      </c>
      <c r="BE47" s="234"/>
      <c r="BF47" s="417"/>
    </row>
    <row r="48" spans="1:58" s="1" customFormat="1" x14ac:dyDescent="0.2">
      <c r="A48" s="124"/>
      <c r="B48" s="129"/>
      <c r="C48" s="126"/>
      <c r="D48" s="126"/>
      <c r="E48" s="126"/>
      <c r="F48" s="112"/>
      <c r="G48" s="113"/>
      <c r="H48" s="113"/>
      <c r="I48" s="113"/>
      <c r="J48" s="113"/>
      <c r="K48" s="113"/>
      <c r="L48" s="113"/>
      <c r="M48" s="113"/>
      <c r="N48" s="113"/>
      <c r="O48" s="114"/>
      <c r="P48" s="113"/>
      <c r="Q48" s="192">
        <f>SUM(F48:P48)</f>
        <v>0</v>
      </c>
      <c r="R48" s="113"/>
      <c r="S48" s="113"/>
      <c r="T48" s="113"/>
      <c r="U48" s="113"/>
      <c r="V48" s="113"/>
      <c r="W48" s="113"/>
      <c r="X48" s="114"/>
      <c r="Y48" s="113"/>
      <c r="Z48" s="113"/>
      <c r="AA48" s="113"/>
      <c r="AB48" s="113"/>
      <c r="AC48" s="192">
        <f>SUM(R48:AB48)</f>
        <v>0</v>
      </c>
      <c r="AD48" s="113"/>
      <c r="AE48" s="114"/>
      <c r="AF48" s="113"/>
      <c r="AG48" s="113"/>
      <c r="AH48" s="113"/>
      <c r="AI48" s="113"/>
      <c r="AJ48" s="113"/>
      <c r="AK48" s="113"/>
      <c r="AL48" s="113"/>
      <c r="AM48" s="113"/>
      <c r="AN48" s="113"/>
      <c r="AO48" s="113"/>
      <c r="AP48" s="114"/>
      <c r="AQ48" s="192">
        <f>SUM(AD48:AP48)</f>
        <v>0</v>
      </c>
      <c r="AR48" s="113"/>
      <c r="AS48" s="113"/>
      <c r="AT48" s="113"/>
      <c r="AU48" s="113"/>
      <c r="AV48" s="113"/>
      <c r="AW48" s="113"/>
      <c r="AX48" s="113"/>
      <c r="AY48" s="113"/>
      <c r="AZ48" s="113"/>
      <c r="BA48" s="113"/>
      <c r="BB48" s="192">
        <f>SUM(AR48:BA48)</f>
        <v>0</v>
      </c>
      <c r="BC48" s="219"/>
      <c r="BD48" s="201">
        <f t="shared" si="9"/>
        <v>0</v>
      </c>
      <c r="BE48" s="234"/>
      <c r="BF48" s="417"/>
    </row>
    <row r="49" spans="1:58" s="1" customFormat="1" x14ac:dyDescent="0.2">
      <c r="A49" s="124"/>
      <c r="B49" s="129"/>
      <c r="C49" s="126"/>
      <c r="D49" s="126"/>
      <c r="E49" s="126"/>
      <c r="F49" s="112"/>
      <c r="G49" s="113"/>
      <c r="H49" s="113"/>
      <c r="I49" s="113"/>
      <c r="J49" s="113"/>
      <c r="K49" s="113"/>
      <c r="L49" s="113"/>
      <c r="M49" s="113"/>
      <c r="N49" s="113"/>
      <c r="O49" s="114"/>
      <c r="P49" s="113"/>
      <c r="Q49" s="192">
        <f>SUM(F49:P49)</f>
        <v>0</v>
      </c>
      <c r="R49" s="113"/>
      <c r="S49" s="113"/>
      <c r="T49" s="113"/>
      <c r="U49" s="113"/>
      <c r="V49" s="113"/>
      <c r="W49" s="113"/>
      <c r="X49" s="114"/>
      <c r="Y49" s="113"/>
      <c r="Z49" s="113"/>
      <c r="AA49" s="113"/>
      <c r="AB49" s="113"/>
      <c r="AC49" s="192">
        <f>SUM(R49:AB49)</f>
        <v>0</v>
      </c>
      <c r="AD49" s="113"/>
      <c r="AE49" s="114"/>
      <c r="AF49" s="113"/>
      <c r="AG49" s="113"/>
      <c r="AH49" s="113"/>
      <c r="AI49" s="113"/>
      <c r="AJ49" s="113"/>
      <c r="AK49" s="113"/>
      <c r="AL49" s="113"/>
      <c r="AM49" s="113"/>
      <c r="AN49" s="113"/>
      <c r="AO49" s="113"/>
      <c r="AP49" s="114"/>
      <c r="AQ49" s="192">
        <f>SUM(AD49:AP49)</f>
        <v>0</v>
      </c>
      <c r="AR49" s="113"/>
      <c r="AS49" s="113"/>
      <c r="AT49" s="113"/>
      <c r="AU49" s="113"/>
      <c r="AV49" s="113"/>
      <c r="AW49" s="113"/>
      <c r="AX49" s="113"/>
      <c r="AY49" s="113"/>
      <c r="AZ49" s="113"/>
      <c r="BA49" s="113"/>
      <c r="BB49" s="192">
        <f>SUM(AR49:BA49)</f>
        <v>0</v>
      </c>
      <c r="BC49" s="219"/>
      <c r="BD49" s="201">
        <f t="shared" si="9"/>
        <v>0</v>
      </c>
      <c r="BE49" s="234"/>
      <c r="BF49" s="417"/>
    </row>
    <row r="50" spans="1:58" s="1" customFormat="1" x14ac:dyDescent="0.2">
      <c r="A50" s="124"/>
      <c r="B50" s="129"/>
      <c r="C50" s="126"/>
      <c r="D50" s="126"/>
      <c r="E50" s="126"/>
      <c r="F50" s="112"/>
      <c r="G50" s="113"/>
      <c r="H50" s="113"/>
      <c r="I50" s="113"/>
      <c r="J50" s="113"/>
      <c r="K50" s="113"/>
      <c r="L50" s="113"/>
      <c r="M50" s="113"/>
      <c r="N50" s="113"/>
      <c r="O50" s="114"/>
      <c r="P50" s="113"/>
      <c r="Q50" s="192">
        <f>SUM(F50:P50)</f>
        <v>0</v>
      </c>
      <c r="R50" s="113"/>
      <c r="S50" s="113"/>
      <c r="T50" s="113"/>
      <c r="U50" s="113"/>
      <c r="V50" s="113"/>
      <c r="W50" s="113"/>
      <c r="X50" s="114"/>
      <c r="Y50" s="113"/>
      <c r="Z50" s="113"/>
      <c r="AA50" s="113"/>
      <c r="AB50" s="113"/>
      <c r="AC50" s="192">
        <f>SUM(R50:AB50)</f>
        <v>0</v>
      </c>
      <c r="AD50" s="113"/>
      <c r="AE50" s="114"/>
      <c r="AF50" s="113"/>
      <c r="AG50" s="113"/>
      <c r="AH50" s="113"/>
      <c r="AI50" s="113"/>
      <c r="AJ50" s="113"/>
      <c r="AK50" s="113"/>
      <c r="AL50" s="113"/>
      <c r="AM50" s="113"/>
      <c r="AN50" s="113"/>
      <c r="AO50" s="113"/>
      <c r="AP50" s="114"/>
      <c r="AQ50" s="192">
        <f>SUM(AD50:AP50)</f>
        <v>0</v>
      </c>
      <c r="AR50" s="113"/>
      <c r="AS50" s="113"/>
      <c r="AT50" s="113"/>
      <c r="AU50" s="113"/>
      <c r="AV50" s="113"/>
      <c r="AW50" s="113"/>
      <c r="AX50" s="113"/>
      <c r="AY50" s="113"/>
      <c r="AZ50" s="113"/>
      <c r="BA50" s="113"/>
      <c r="BB50" s="192">
        <f>SUM(AR50:BA50)</f>
        <v>0</v>
      </c>
      <c r="BC50" s="219"/>
      <c r="BD50" s="201">
        <f t="shared" si="9"/>
        <v>0</v>
      </c>
      <c r="BE50" s="234"/>
      <c r="BF50" s="417"/>
    </row>
    <row r="51" spans="1:58" s="1" customFormat="1" ht="15.75" thickBot="1" x14ac:dyDescent="0.3">
      <c r="A51" s="436" t="s">
        <v>1</v>
      </c>
      <c r="B51" s="154"/>
      <c r="C51" s="155"/>
      <c r="D51" s="155"/>
      <c r="E51" s="155"/>
      <c r="F51" s="109"/>
      <c r="G51" s="110"/>
      <c r="H51" s="110"/>
      <c r="I51" s="110"/>
      <c r="J51" s="110"/>
      <c r="K51" s="110"/>
      <c r="L51" s="110"/>
      <c r="M51" s="110"/>
      <c r="N51" s="110"/>
      <c r="O51" s="111"/>
      <c r="P51" s="110"/>
      <c r="Q51" s="193">
        <f>SUBTOTAL(9,Q46:Q50)</f>
        <v>0</v>
      </c>
      <c r="R51" s="110"/>
      <c r="S51" s="110"/>
      <c r="T51" s="110"/>
      <c r="U51" s="110"/>
      <c r="V51" s="110"/>
      <c r="W51" s="110"/>
      <c r="X51" s="111"/>
      <c r="Y51" s="110"/>
      <c r="Z51" s="110"/>
      <c r="AA51" s="110"/>
      <c r="AB51" s="110"/>
      <c r="AC51" s="193">
        <f>SUBTOTAL(9,AC46:AC50)</f>
        <v>0</v>
      </c>
      <c r="AD51" s="110"/>
      <c r="AE51" s="111"/>
      <c r="AF51" s="110"/>
      <c r="AG51" s="110"/>
      <c r="AH51" s="110"/>
      <c r="AI51" s="110"/>
      <c r="AJ51" s="110"/>
      <c r="AK51" s="110"/>
      <c r="AL51" s="110"/>
      <c r="AM51" s="110"/>
      <c r="AN51" s="110"/>
      <c r="AO51" s="110"/>
      <c r="AP51" s="111"/>
      <c r="AQ51" s="193">
        <f>SUBTOTAL(9,AQ46:AQ50)</f>
        <v>0</v>
      </c>
      <c r="AR51" s="110"/>
      <c r="AS51" s="110"/>
      <c r="AT51" s="110"/>
      <c r="AU51" s="110"/>
      <c r="AV51" s="110"/>
      <c r="AW51" s="110"/>
      <c r="AX51" s="110"/>
      <c r="AY51" s="110"/>
      <c r="AZ51" s="110"/>
      <c r="BA51" s="110"/>
      <c r="BB51" s="193">
        <f>SUBTOTAL(9,BB46:BB50)</f>
        <v>0</v>
      </c>
      <c r="BC51" s="220"/>
      <c r="BD51" s="202">
        <f>SUBTOTAL(9,BD46:BD50)</f>
        <v>0</v>
      </c>
      <c r="BE51" s="236">
        <f>'totaal BOL niv 4 4 jr'!I24</f>
        <v>0</v>
      </c>
      <c r="BF51" s="417"/>
    </row>
    <row r="52" spans="1:58" s="1" customFormat="1" ht="15" thickTop="1" x14ac:dyDescent="0.2">
      <c r="A52" s="437" t="str">
        <f>'totaal BOL niv 4 4 jr'!B25</f>
        <v>1g Business Practice</v>
      </c>
      <c r="B52" s="153"/>
      <c r="C52" s="390"/>
      <c r="D52" s="390"/>
      <c r="E52" s="390"/>
      <c r="F52" s="391"/>
      <c r="G52" s="392"/>
      <c r="H52" s="392"/>
      <c r="I52" s="392"/>
      <c r="J52" s="392"/>
      <c r="K52" s="392"/>
      <c r="L52" s="392"/>
      <c r="M52" s="392"/>
      <c r="N52" s="392"/>
      <c r="O52" s="392"/>
      <c r="P52" s="392"/>
      <c r="Q52" s="414"/>
      <c r="R52" s="392"/>
      <c r="S52" s="392"/>
      <c r="T52" s="392"/>
      <c r="U52" s="392"/>
      <c r="V52" s="392"/>
      <c r="W52" s="392"/>
      <c r="X52" s="392"/>
      <c r="Y52" s="392"/>
      <c r="Z52" s="392"/>
      <c r="AA52" s="392"/>
      <c r="AB52" s="392"/>
      <c r="AC52" s="414"/>
      <c r="AD52" s="392"/>
      <c r="AE52" s="392"/>
      <c r="AF52" s="392"/>
      <c r="AG52" s="392"/>
      <c r="AH52" s="392"/>
      <c r="AI52" s="392"/>
      <c r="AJ52" s="392"/>
      <c r="AK52" s="392"/>
      <c r="AL52" s="392"/>
      <c r="AM52" s="392"/>
      <c r="AN52" s="392"/>
      <c r="AO52" s="392"/>
      <c r="AP52" s="392"/>
      <c r="AQ52" s="414"/>
      <c r="AR52" s="392"/>
      <c r="AS52" s="392"/>
      <c r="AT52" s="392"/>
      <c r="AU52" s="392"/>
      <c r="AV52" s="392"/>
      <c r="AW52" s="392"/>
      <c r="AX52" s="392"/>
      <c r="AY52" s="392"/>
      <c r="AZ52" s="392"/>
      <c r="BA52" s="392"/>
      <c r="BB52" s="414"/>
      <c r="BC52" s="395"/>
      <c r="BD52" s="394" t="s">
        <v>8</v>
      </c>
      <c r="BE52" s="234"/>
      <c r="BF52" s="418"/>
    </row>
    <row r="53" spans="1:58" s="1" customFormat="1" x14ac:dyDescent="0.2">
      <c r="A53" s="124"/>
      <c r="B53" s="129"/>
      <c r="C53" s="126"/>
      <c r="D53" s="126"/>
      <c r="E53" s="126"/>
      <c r="F53" s="106"/>
      <c r="G53" s="107"/>
      <c r="H53" s="107"/>
      <c r="I53" s="107"/>
      <c r="J53" s="107"/>
      <c r="K53" s="107"/>
      <c r="L53" s="107"/>
      <c r="M53" s="107"/>
      <c r="N53" s="107"/>
      <c r="O53" s="108"/>
      <c r="P53" s="107"/>
      <c r="Q53" s="192">
        <f>SUM(F53:P53)</f>
        <v>0</v>
      </c>
      <c r="R53" s="107"/>
      <c r="S53" s="107"/>
      <c r="T53" s="107"/>
      <c r="U53" s="107"/>
      <c r="V53" s="107"/>
      <c r="W53" s="107"/>
      <c r="X53" s="108"/>
      <c r="Y53" s="107"/>
      <c r="Z53" s="107"/>
      <c r="AA53" s="107"/>
      <c r="AB53" s="107"/>
      <c r="AC53" s="192">
        <f>SUM(R53:AB53)</f>
        <v>0</v>
      </c>
      <c r="AD53" s="107"/>
      <c r="AE53" s="108"/>
      <c r="AF53" s="107"/>
      <c r="AG53" s="107"/>
      <c r="AH53" s="107"/>
      <c r="AI53" s="107"/>
      <c r="AJ53" s="107"/>
      <c r="AK53" s="107"/>
      <c r="AL53" s="107"/>
      <c r="AM53" s="107"/>
      <c r="AN53" s="107"/>
      <c r="AO53" s="107"/>
      <c r="AP53" s="108"/>
      <c r="AQ53" s="192">
        <f>SUM(AD53:AP53)</f>
        <v>0</v>
      </c>
      <c r="AR53" s="107"/>
      <c r="AS53" s="107"/>
      <c r="AT53" s="107"/>
      <c r="AU53" s="107"/>
      <c r="AV53" s="107"/>
      <c r="AW53" s="107"/>
      <c r="AX53" s="107"/>
      <c r="AY53" s="107"/>
      <c r="AZ53" s="107"/>
      <c r="BA53" s="107"/>
      <c r="BB53" s="192">
        <f>SUM(AR53:BA53)</f>
        <v>0</v>
      </c>
      <c r="BC53" s="217"/>
      <c r="BD53" s="201">
        <f t="shared" ref="BD53:BD57" si="10">SUM(Q53+AC53+AQ53+BB53)</f>
        <v>0</v>
      </c>
      <c r="BE53" s="234"/>
      <c r="BF53" s="417"/>
    </row>
    <row r="54" spans="1:58" s="1" customFormat="1" x14ac:dyDescent="0.2">
      <c r="A54" s="124"/>
      <c r="B54" s="129"/>
      <c r="C54" s="126"/>
      <c r="D54" s="126"/>
      <c r="E54" s="126"/>
      <c r="F54" s="106"/>
      <c r="G54" s="107"/>
      <c r="H54" s="107"/>
      <c r="I54" s="107"/>
      <c r="J54" s="107"/>
      <c r="K54" s="107"/>
      <c r="L54" s="107"/>
      <c r="M54" s="107"/>
      <c r="N54" s="107"/>
      <c r="O54" s="108"/>
      <c r="P54" s="107"/>
      <c r="Q54" s="192">
        <f>SUM(F54:P54)</f>
        <v>0</v>
      </c>
      <c r="R54" s="107"/>
      <c r="S54" s="107"/>
      <c r="T54" s="107"/>
      <c r="U54" s="107"/>
      <c r="V54" s="107"/>
      <c r="W54" s="107"/>
      <c r="X54" s="108"/>
      <c r="Y54" s="107"/>
      <c r="Z54" s="107"/>
      <c r="AA54" s="107"/>
      <c r="AB54" s="107"/>
      <c r="AC54" s="192">
        <f>SUM(R54:AB54)</f>
        <v>0</v>
      </c>
      <c r="AD54" s="107"/>
      <c r="AE54" s="108"/>
      <c r="AF54" s="107"/>
      <c r="AG54" s="107"/>
      <c r="AH54" s="107"/>
      <c r="AI54" s="107"/>
      <c r="AJ54" s="107"/>
      <c r="AK54" s="107"/>
      <c r="AL54" s="107"/>
      <c r="AM54" s="107"/>
      <c r="AN54" s="107"/>
      <c r="AO54" s="107"/>
      <c r="AP54" s="108"/>
      <c r="AQ54" s="192">
        <f>SUM(AD54:AP54)</f>
        <v>0</v>
      </c>
      <c r="AR54" s="107"/>
      <c r="AS54" s="107"/>
      <c r="AT54" s="107"/>
      <c r="AU54" s="107"/>
      <c r="AV54" s="107"/>
      <c r="AW54" s="107"/>
      <c r="AX54" s="107"/>
      <c r="AY54" s="107"/>
      <c r="AZ54" s="107"/>
      <c r="BA54" s="107"/>
      <c r="BB54" s="192">
        <f>SUM(AR54:BA54)</f>
        <v>0</v>
      </c>
      <c r="BC54" s="217"/>
      <c r="BD54" s="201">
        <f t="shared" si="10"/>
        <v>0</v>
      </c>
      <c r="BE54" s="234"/>
      <c r="BF54" s="417"/>
    </row>
    <row r="55" spans="1:58" s="1" customFormat="1" x14ac:dyDescent="0.2">
      <c r="A55" s="124"/>
      <c r="B55" s="129"/>
      <c r="C55" s="126"/>
      <c r="D55" s="126"/>
      <c r="E55" s="126"/>
      <c r="F55" s="112"/>
      <c r="G55" s="113"/>
      <c r="H55" s="113"/>
      <c r="I55" s="113"/>
      <c r="J55" s="113"/>
      <c r="K55" s="113"/>
      <c r="L55" s="113"/>
      <c r="M55" s="113"/>
      <c r="N55" s="113"/>
      <c r="O55" s="114"/>
      <c r="P55" s="113"/>
      <c r="Q55" s="192">
        <f>SUM(F55:P55)</f>
        <v>0</v>
      </c>
      <c r="R55" s="113"/>
      <c r="S55" s="113"/>
      <c r="T55" s="113"/>
      <c r="U55" s="113"/>
      <c r="V55" s="113"/>
      <c r="W55" s="113"/>
      <c r="X55" s="114"/>
      <c r="Y55" s="113"/>
      <c r="Z55" s="113"/>
      <c r="AA55" s="113"/>
      <c r="AB55" s="113"/>
      <c r="AC55" s="192">
        <f>SUM(R55:AB55)</f>
        <v>0</v>
      </c>
      <c r="AD55" s="113"/>
      <c r="AE55" s="114"/>
      <c r="AF55" s="113"/>
      <c r="AG55" s="113"/>
      <c r="AH55" s="113"/>
      <c r="AI55" s="113"/>
      <c r="AJ55" s="113"/>
      <c r="AK55" s="113"/>
      <c r="AL55" s="113"/>
      <c r="AM55" s="113"/>
      <c r="AN55" s="113"/>
      <c r="AO55" s="113"/>
      <c r="AP55" s="114"/>
      <c r="AQ55" s="192">
        <f>SUM(AD55:AP55)</f>
        <v>0</v>
      </c>
      <c r="AR55" s="113"/>
      <c r="AS55" s="113"/>
      <c r="AT55" s="113"/>
      <c r="AU55" s="113"/>
      <c r="AV55" s="113"/>
      <c r="AW55" s="113"/>
      <c r="AX55" s="113"/>
      <c r="AY55" s="113"/>
      <c r="AZ55" s="113"/>
      <c r="BA55" s="113"/>
      <c r="BB55" s="192">
        <f>SUM(AR55:BA55)</f>
        <v>0</v>
      </c>
      <c r="BC55" s="219"/>
      <c r="BD55" s="201">
        <f t="shared" si="10"/>
        <v>0</v>
      </c>
      <c r="BE55" s="234"/>
      <c r="BF55" s="417"/>
    </row>
    <row r="56" spans="1:58" s="1" customFormat="1" x14ac:dyDescent="0.2">
      <c r="A56" s="124"/>
      <c r="B56" s="129"/>
      <c r="C56" s="126"/>
      <c r="D56" s="126"/>
      <c r="E56" s="126"/>
      <c r="F56" s="112"/>
      <c r="G56" s="113"/>
      <c r="H56" s="113"/>
      <c r="I56" s="113"/>
      <c r="J56" s="113"/>
      <c r="K56" s="113"/>
      <c r="L56" s="113"/>
      <c r="M56" s="113"/>
      <c r="N56" s="113"/>
      <c r="O56" s="114"/>
      <c r="P56" s="113"/>
      <c r="Q56" s="192">
        <f>SUM(F56:P56)</f>
        <v>0</v>
      </c>
      <c r="R56" s="113"/>
      <c r="S56" s="113"/>
      <c r="T56" s="113"/>
      <c r="U56" s="113"/>
      <c r="V56" s="113"/>
      <c r="W56" s="113"/>
      <c r="X56" s="114"/>
      <c r="Y56" s="113"/>
      <c r="Z56" s="113"/>
      <c r="AA56" s="113"/>
      <c r="AB56" s="113"/>
      <c r="AC56" s="192">
        <f>SUM(R56:AB56)</f>
        <v>0</v>
      </c>
      <c r="AD56" s="113"/>
      <c r="AE56" s="114"/>
      <c r="AF56" s="113"/>
      <c r="AG56" s="113"/>
      <c r="AH56" s="113"/>
      <c r="AI56" s="113"/>
      <c r="AJ56" s="113"/>
      <c r="AK56" s="113"/>
      <c r="AL56" s="113"/>
      <c r="AM56" s="113"/>
      <c r="AN56" s="113"/>
      <c r="AO56" s="113"/>
      <c r="AP56" s="114"/>
      <c r="AQ56" s="192">
        <f>SUM(AD56:AP56)</f>
        <v>0</v>
      </c>
      <c r="AR56" s="113"/>
      <c r="AS56" s="113"/>
      <c r="AT56" s="113"/>
      <c r="AU56" s="113"/>
      <c r="AV56" s="113"/>
      <c r="AW56" s="113"/>
      <c r="AX56" s="113"/>
      <c r="AY56" s="113"/>
      <c r="AZ56" s="113"/>
      <c r="BA56" s="113"/>
      <c r="BB56" s="192">
        <f>SUM(AR56:BA56)</f>
        <v>0</v>
      </c>
      <c r="BC56" s="219"/>
      <c r="BD56" s="201">
        <f t="shared" si="10"/>
        <v>0</v>
      </c>
      <c r="BE56" s="234"/>
      <c r="BF56" s="417"/>
    </row>
    <row r="57" spans="1:58" s="1" customFormat="1" x14ac:dyDescent="0.2">
      <c r="A57" s="124"/>
      <c r="B57" s="129"/>
      <c r="C57" s="126"/>
      <c r="D57" s="126"/>
      <c r="E57" s="126"/>
      <c r="F57" s="112"/>
      <c r="G57" s="113"/>
      <c r="H57" s="113"/>
      <c r="I57" s="113"/>
      <c r="J57" s="113"/>
      <c r="K57" s="113"/>
      <c r="L57" s="113"/>
      <c r="M57" s="113"/>
      <c r="N57" s="113"/>
      <c r="O57" s="114"/>
      <c r="P57" s="113"/>
      <c r="Q57" s="192">
        <f>SUM(F57:P57)</f>
        <v>0</v>
      </c>
      <c r="R57" s="113"/>
      <c r="S57" s="113"/>
      <c r="T57" s="113"/>
      <c r="U57" s="113"/>
      <c r="V57" s="113"/>
      <c r="W57" s="113"/>
      <c r="X57" s="114"/>
      <c r="Y57" s="113"/>
      <c r="Z57" s="113"/>
      <c r="AA57" s="113"/>
      <c r="AB57" s="113"/>
      <c r="AC57" s="192">
        <f>SUM(R57:AB57)</f>
        <v>0</v>
      </c>
      <c r="AD57" s="113"/>
      <c r="AE57" s="114"/>
      <c r="AF57" s="113"/>
      <c r="AG57" s="113"/>
      <c r="AH57" s="113"/>
      <c r="AI57" s="113"/>
      <c r="AJ57" s="113"/>
      <c r="AK57" s="113"/>
      <c r="AL57" s="113"/>
      <c r="AM57" s="113"/>
      <c r="AN57" s="113"/>
      <c r="AO57" s="113"/>
      <c r="AP57" s="114"/>
      <c r="AQ57" s="192">
        <f>SUM(AD57:AP57)</f>
        <v>0</v>
      </c>
      <c r="AR57" s="113"/>
      <c r="AS57" s="113"/>
      <c r="AT57" s="113"/>
      <c r="AU57" s="113"/>
      <c r="AV57" s="113"/>
      <c r="AW57" s="113"/>
      <c r="AX57" s="113"/>
      <c r="AY57" s="113"/>
      <c r="AZ57" s="113"/>
      <c r="BA57" s="113"/>
      <c r="BB57" s="192">
        <f>SUM(AR57:BA57)</f>
        <v>0</v>
      </c>
      <c r="BC57" s="219"/>
      <c r="BD57" s="201">
        <f t="shared" si="10"/>
        <v>0</v>
      </c>
      <c r="BE57" s="234"/>
      <c r="BF57" s="417"/>
    </row>
    <row r="58" spans="1:58" s="1" customFormat="1" ht="15.75" thickBot="1" x14ac:dyDescent="0.3">
      <c r="A58" s="436" t="s">
        <v>1</v>
      </c>
      <c r="B58" s="154"/>
      <c r="C58" s="155"/>
      <c r="D58" s="155"/>
      <c r="E58" s="155"/>
      <c r="F58" s="109"/>
      <c r="G58" s="110"/>
      <c r="H58" s="110"/>
      <c r="I58" s="110"/>
      <c r="J58" s="110"/>
      <c r="K58" s="110"/>
      <c r="L58" s="110"/>
      <c r="M58" s="110"/>
      <c r="N58" s="110"/>
      <c r="O58" s="111"/>
      <c r="P58" s="110"/>
      <c r="Q58" s="193">
        <f>SUBTOTAL(9,Q53:Q57)</f>
        <v>0</v>
      </c>
      <c r="R58" s="110"/>
      <c r="S58" s="110"/>
      <c r="T58" s="110"/>
      <c r="U58" s="110"/>
      <c r="V58" s="110"/>
      <c r="W58" s="110"/>
      <c r="X58" s="111"/>
      <c r="Y58" s="110"/>
      <c r="Z58" s="110"/>
      <c r="AA58" s="110"/>
      <c r="AB58" s="110"/>
      <c r="AC58" s="193">
        <f>SUBTOTAL(9,AC53:AC57)</f>
        <v>0</v>
      </c>
      <c r="AD58" s="110"/>
      <c r="AE58" s="111"/>
      <c r="AF58" s="110"/>
      <c r="AG58" s="110"/>
      <c r="AH58" s="110"/>
      <c r="AI58" s="110"/>
      <c r="AJ58" s="110"/>
      <c r="AK58" s="110"/>
      <c r="AL58" s="110"/>
      <c r="AM58" s="110"/>
      <c r="AN58" s="110"/>
      <c r="AO58" s="110"/>
      <c r="AP58" s="111"/>
      <c r="AQ58" s="193">
        <f>SUBTOTAL(9,AQ53:AQ57)</f>
        <v>0</v>
      </c>
      <c r="AR58" s="110"/>
      <c r="AS58" s="110"/>
      <c r="AT58" s="110"/>
      <c r="AU58" s="110"/>
      <c r="AV58" s="110"/>
      <c r="AW58" s="110"/>
      <c r="AX58" s="110"/>
      <c r="AY58" s="110"/>
      <c r="AZ58" s="110"/>
      <c r="BA58" s="110"/>
      <c r="BB58" s="193">
        <f>SUBTOTAL(9,BB53:BB57)</f>
        <v>0</v>
      </c>
      <c r="BC58" s="220"/>
      <c r="BD58" s="202">
        <f>SUBTOTAL(9,BD53:BD57)</f>
        <v>0</v>
      </c>
      <c r="BE58" s="236">
        <f>'totaal BOL niv 4 4 jr'!I25</f>
        <v>0</v>
      </c>
      <c r="BF58" s="417"/>
    </row>
    <row r="59" spans="1:58" s="1" customFormat="1" ht="15" thickTop="1" x14ac:dyDescent="0.2">
      <c r="A59" s="437" t="str">
        <f>'totaal BOL niv 4 4 jr'!B26</f>
        <v>1h Science</v>
      </c>
      <c r="B59" s="153"/>
      <c r="C59" s="390"/>
      <c r="D59" s="390"/>
      <c r="E59" s="390"/>
      <c r="F59" s="391"/>
      <c r="G59" s="392"/>
      <c r="H59" s="392"/>
      <c r="I59" s="392"/>
      <c r="J59" s="392"/>
      <c r="K59" s="392"/>
      <c r="L59" s="392"/>
      <c r="M59" s="392"/>
      <c r="N59" s="392"/>
      <c r="O59" s="392"/>
      <c r="P59" s="392"/>
      <c r="Q59" s="414"/>
      <c r="R59" s="392"/>
      <c r="S59" s="392"/>
      <c r="T59" s="392"/>
      <c r="U59" s="392"/>
      <c r="V59" s="392"/>
      <c r="W59" s="392"/>
      <c r="X59" s="392"/>
      <c r="Y59" s="392"/>
      <c r="Z59" s="392"/>
      <c r="AA59" s="392"/>
      <c r="AB59" s="392"/>
      <c r="AC59" s="414"/>
      <c r="AD59" s="392"/>
      <c r="AE59" s="392"/>
      <c r="AF59" s="392"/>
      <c r="AG59" s="392"/>
      <c r="AH59" s="392"/>
      <c r="AI59" s="392"/>
      <c r="AJ59" s="392"/>
      <c r="AK59" s="392"/>
      <c r="AL59" s="392"/>
      <c r="AM59" s="392"/>
      <c r="AN59" s="392"/>
      <c r="AO59" s="392"/>
      <c r="AP59" s="392"/>
      <c r="AQ59" s="414"/>
      <c r="AR59" s="392"/>
      <c r="AS59" s="392"/>
      <c r="AT59" s="392"/>
      <c r="AU59" s="392"/>
      <c r="AV59" s="392"/>
      <c r="AW59" s="392"/>
      <c r="AX59" s="392"/>
      <c r="AY59" s="392"/>
      <c r="AZ59" s="392"/>
      <c r="BA59" s="392"/>
      <c r="BB59" s="414"/>
      <c r="BC59" s="395"/>
      <c r="BD59" s="394" t="s">
        <v>8</v>
      </c>
      <c r="BE59" s="234"/>
      <c r="BF59" s="418"/>
    </row>
    <row r="60" spans="1:58" s="1" customFormat="1" x14ac:dyDescent="0.2">
      <c r="A60" s="124"/>
      <c r="B60" s="129"/>
      <c r="C60" s="126"/>
      <c r="D60" s="126"/>
      <c r="E60" s="126"/>
      <c r="F60" s="106"/>
      <c r="G60" s="107"/>
      <c r="H60" s="107"/>
      <c r="I60" s="107"/>
      <c r="J60" s="107"/>
      <c r="K60" s="107"/>
      <c r="L60" s="107"/>
      <c r="M60" s="107"/>
      <c r="N60" s="107"/>
      <c r="O60" s="108"/>
      <c r="P60" s="107"/>
      <c r="Q60" s="192">
        <f>SUM(F60:P60)</f>
        <v>0</v>
      </c>
      <c r="R60" s="107"/>
      <c r="S60" s="107"/>
      <c r="T60" s="107"/>
      <c r="U60" s="107"/>
      <c r="V60" s="107"/>
      <c r="W60" s="107"/>
      <c r="X60" s="108"/>
      <c r="Y60" s="107"/>
      <c r="Z60" s="107"/>
      <c r="AA60" s="107"/>
      <c r="AB60" s="107"/>
      <c r="AC60" s="192">
        <f>SUM(R60:AB60)</f>
        <v>0</v>
      </c>
      <c r="AD60" s="107"/>
      <c r="AE60" s="108"/>
      <c r="AF60" s="107"/>
      <c r="AG60" s="107"/>
      <c r="AH60" s="107"/>
      <c r="AI60" s="107"/>
      <c r="AJ60" s="107"/>
      <c r="AK60" s="107"/>
      <c r="AL60" s="107"/>
      <c r="AM60" s="107"/>
      <c r="AN60" s="107"/>
      <c r="AO60" s="107"/>
      <c r="AP60" s="108"/>
      <c r="AQ60" s="192">
        <f>SUM(AD60:AP60)</f>
        <v>0</v>
      </c>
      <c r="AR60" s="107"/>
      <c r="AS60" s="107"/>
      <c r="AT60" s="107"/>
      <c r="AU60" s="107"/>
      <c r="AV60" s="107"/>
      <c r="AW60" s="107"/>
      <c r="AX60" s="107"/>
      <c r="AY60" s="107"/>
      <c r="AZ60" s="107"/>
      <c r="BA60" s="107"/>
      <c r="BB60" s="192">
        <f>SUM(AR60:BA60)</f>
        <v>0</v>
      </c>
      <c r="BC60" s="217"/>
      <c r="BD60" s="201">
        <f t="shared" ref="BD60:BD64" si="11">SUM(Q60+AC60+AQ60+BB60)</f>
        <v>0</v>
      </c>
      <c r="BE60" s="234"/>
      <c r="BF60" s="417"/>
    </row>
    <row r="61" spans="1:58" s="1" customFormat="1" x14ac:dyDescent="0.2">
      <c r="A61" s="124"/>
      <c r="B61" s="129"/>
      <c r="C61" s="126"/>
      <c r="D61" s="126"/>
      <c r="E61" s="126"/>
      <c r="F61" s="106"/>
      <c r="G61" s="107"/>
      <c r="H61" s="107"/>
      <c r="I61" s="107"/>
      <c r="J61" s="107"/>
      <c r="K61" s="107"/>
      <c r="L61" s="107"/>
      <c r="M61" s="107"/>
      <c r="N61" s="107"/>
      <c r="O61" s="108"/>
      <c r="P61" s="107"/>
      <c r="Q61" s="192">
        <f>SUM(F61:P61)</f>
        <v>0</v>
      </c>
      <c r="R61" s="107"/>
      <c r="S61" s="107"/>
      <c r="T61" s="107"/>
      <c r="U61" s="107"/>
      <c r="V61" s="107"/>
      <c r="W61" s="107"/>
      <c r="X61" s="108"/>
      <c r="Y61" s="107"/>
      <c r="Z61" s="107"/>
      <c r="AA61" s="107"/>
      <c r="AB61" s="107"/>
      <c r="AC61" s="192">
        <f>SUM(R61:AB61)</f>
        <v>0</v>
      </c>
      <c r="AD61" s="107"/>
      <c r="AE61" s="108"/>
      <c r="AF61" s="107"/>
      <c r="AG61" s="107"/>
      <c r="AH61" s="107"/>
      <c r="AI61" s="107"/>
      <c r="AJ61" s="107"/>
      <c r="AK61" s="107"/>
      <c r="AL61" s="107"/>
      <c r="AM61" s="107"/>
      <c r="AN61" s="107"/>
      <c r="AO61" s="107"/>
      <c r="AP61" s="108"/>
      <c r="AQ61" s="192">
        <f>SUM(AD61:AP61)</f>
        <v>0</v>
      </c>
      <c r="AR61" s="107"/>
      <c r="AS61" s="107"/>
      <c r="AT61" s="107"/>
      <c r="AU61" s="107"/>
      <c r="AV61" s="107"/>
      <c r="AW61" s="107"/>
      <c r="AX61" s="107"/>
      <c r="AY61" s="107"/>
      <c r="AZ61" s="107"/>
      <c r="BA61" s="107"/>
      <c r="BB61" s="192">
        <f>SUM(AR61:BA61)</f>
        <v>0</v>
      </c>
      <c r="BC61" s="217"/>
      <c r="BD61" s="201">
        <f t="shared" si="11"/>
        <v>0</v>
      </c>
      <c r="BE61" s="234"/>
      <c r="BF61" s="417"/>
    </row>
    <row r="62" spans="1:58" s="1" customFormat="1" x14ac:dyDescent="0.2">
      <c r="A62" s="124"/>
      <c r="B62" s="129"/>
      <c r="C62" s="126"/>
      <c r="D62" s="126"/>
      <c r="E62" s="126"/>
      <c r="F62" s="112"/>
      <c r="G62" s="113"/>
      <c r="H62" s="113"/>
      <c r="I62" s="113"/>
      <c r="J62" s="113"/>
      <c r="K62" s="113"/>
      <c r="L62" s="113"/>
      <c r="M62" s="113"/>
      <c r="N62" s="113"/>
      <c r="O62" s="114"/>
      <c r="P62" s="113"/>
      <c r="Q62" s="192">
        <f>SUM(F62:P62)</f>
        <v>0</v>
      </c>
      <c r="R62" s="113"/>
      <c r="S62" s="113"/>
      <c r="T62" s="113"/>
      <c r="U62" s="113"/>
      <c r="V62" s="113"/>
      <c r="W62" s="113"/>
      <c r="X62" s="114"/>
      <c r="Y62" s="113"/>
      <c r="Z62" s="113"/>
      <c r="AA62" s="113"/>
      <c r="AB62" s="113"/>
      <c r="AC62" s="192">
        <f>SUM(R62:AB62)</f>
        <v>0</v>
      </c>
      <c r="AD62" s="113"/>
      <c r="AE62" s="114"/>
      <c r="AF62" s="113"/>
      <c r="AG62" s="113"/>
      <c r="AH62" s="113"/>
      <c r="AI62" s="113"/>
      <c r="AJ62" s="113"/>
      <c r="AK62" s="113"/>
      <c r="AL62" s="113"/>
      <c r="AM62" s="113"/>
      <c r="AN62" s="113"/>
      <c r="AO62" s="113"/>
      <c r="AP62" s="114"/>
      <c r="AQ62" s="192">
        <f>SUM(AD62:AP62)</f>
        <v>0</v>
      </c>
      <c r="AR62" s="113"/>
      <c r="AS62" s="113"/>
      <c r="AT62" s="113"/>
      <c r="AU62" s="113"/>
      <c r="AV62" s="113"/>
      <c r="AW62" s="113"/>
      <c r="AX62" s="113"/>
      <c r="AY62" s="113"/>
      <c r="AZ62" s="113"/>
      <c r="BA62" s="113"/>
      <c r="BB62" s="192">
        <f>SUM(AR62:BA62)</f>
        <v>0</v>
      </c>
      <c r="BC62" s="219"/>
      <c r="BD62" s="201">
        <f t="shared" si="11"/>
        <v>0</v>
      </c>
      <c r="BE62" s="234"/>
      <c r="BF62" s="417"/>
    </row>
    <row r="63" spans="1:58" s="1" customFormat="1" x14ac:dyDescent="0.2">
      <c r="A63" s="124"/>
      <c r="B63" s="129"/>
      <c r="C63" s="126"/>
      <c r="D63" s="126"/>
      <c r="E63" s="126"/>
      <c r="F63" s="112"/>
      <c r="G63" s="113"/>
      <c r="H63" s="113"/>
      <c r="I63" s="113"/>
      <c r="J63" s="113"/>
      <c r="K63" s="113"/>
      <c r="L63" s="113"/>
      <c r="M63" s="113"/>
      <c r="N63" s="113"/>
      <c r="O63" s="114"/>
      <c r="P63" s="113"/>
      <c r="Q63" s="192">
        <f>SUM(F63:P63)</f>
        <v>0</v>
      </c>
      <c r="R63" s="113"/>
      <c r="S63" s="113"/>
      <c r="T63" s="113"/>
      <c r="U63" s="113"/>
      <c r="V63" s="113"/>
      <c r="W63" s="113"/>
      <c r="X63" s="114"/>
      <c r="Y63" s="113"/>
      <c r="Z63" s="113"/>
      <c r="AA63" s="113"/>
      <c r="AB63" s="113"/>
      <c r="AC63" s="192">
        <f>SUM(R63:AB63)</f>
        <v>0</v>
      </c>
      <c r="AD63" s="113"/>
      <c r="AE63" s="114"/>
      <c r="AF63" s="113"/>
      <c r="AG63" s="113"/>
      <c r="AH63" s="113"/>
      <c r="AI63" s="113"/>
      <c r="AJ63" s="113"/>
      <c r="AK63" s="113"/>
      <c r="AL63" s="113"/>
      <c r="AM63" s="113"/>
      <c r="AN63" s="113"/>
      <c r="AO63" s="113"/>
      <c r="AP63" s="114"/>
      <c r="AQ63" s="192">
        <f>SUM(AD63:AP63)</f>
        <v>0</v>
      </c>
      <c r="AR63" s="113"/>
      <c r="AS63" s="113"/>
      <c r="AT63" s="113"/>
      <c r="AU63" s="113"/>
      <c r="AV63" s="113"/>
      <c r="AW63" s="113"/>
      <c r="AX63" s="113"/>
      <c r="AY63" s="113"/>
      <c r="AZ63" s="113"/>
      <c r="BA63" s="113"/>
      <c r="BB63" s="192">
        <f>SUM(AR63:BA63)</f>
        <v>0</v>
      </c>
      <c r="BC63" s="219"/>
      <c r="BD63" s="201">
        <f t="shared" si="11"/>
        <v>0</v>
      </c>
      <c r="BE63" s="234"/>
      <c r="BF63" s="417"/>
    </row>
    <row r="64" spans="1:58" s="1" customFormat="1" x14ac:dyDescent="0.2">
      <c r="A64" s="124"/>
      <c r="B64" s="129"/>
      <c r="C64" s="126"/>
      <c r="D64" s="126"/>
      <c r="E64" s="126"/>
      <c r="F64" s="112"/>
      <c r="G64" s="113"/>
      <c r="H64" s="113"/>
      <c r="I64" s="113"/>
      <c r="J64" s="113"/>
      <c r="K64" s="113"/>
      <c r="L64" s="113"/>
      <c r="M64" s="113"/>
      <c r="N64" s="113"/>
      <c r="O64" s="114"/>
      <c r="P64" s="113"/>
      <c r="Q64" s="192">
        <f>SUM(F64:P64)</f>
        <v>0</v>
      </c>
      <c r="R64" s="113"/>
      <c r="S64" s="113"/>
      <c r="T64" s="113"/>
      <c r="U64" s="113"/>
      <c r="V64" s="113"/>
      <c r="W64" s="113"/>
      <c r="X64" s="114"/>
      <c r="Y64" s="113"/>
      <c r="Z64" s="113"/>
      <c r="AA64" s="113"/>
      <c r="AB64" s="113"/>
      <c r="AC64" s="192">
        <f>SUM(R64:AB64)</f>
        <v>0</v>
      </c>
      <c r="AD64" s="113"/>
      <c r="AE64" s="114"/>
      <c r="AF64" s="113"/>
      <c r="AG64" s="113"/>
      <c r="AH64" s="113"/>
      <c r="AI64" s="113"/>
      <c r="AJ64" s="113"/>
      <c r="AK64" s="113"/>
      <c r="AL64" s="113"/>
      <c r="AM64" s="113"/>
      <c r="AN64" s="113"/>
      <c r="AO64" s="113"/>
      <c r="AP64" s="114"/>
      <c r="AQ64" s="192">
        <f>SUM(AD64:AP64)</f>
        <v>0</v>
      </c>
      <c r="AR64" s="113"/>
      <c r="AS64" s="113"/>
      <c r="AT64" s="113"/>
      <c r="AU64" s="113"/>
      <c r="AV64" s="113"/>
      <c r="AW64" s="113"/>
      <c r="AX64" s="113"/>
      <c r="AY64" s="113"/>
      <c r="AZ64" s="113"/>
      <c r="BA64" s="113"/>
      <c r="BB64" s="192">
        <f>SUM(AR64:BA64)</f>
        <v>0</v>
      </c>
      <c r="BC64" s="219"/>
      <c r="BD64" s="201">
        <f t="shared" si="11"/>
        <v>0</v>
      </c>
      <c r="BE64" s="234"/>
      <c r="BF64" s="417"/>
    </row>
    <row r="65" spans="1:58" s="1" customFormat="1" ht="15.75" thickBot="1" x14ac:dyDescent="0.3">
      <c r="A65" s="436" t="s">
        <v>1</v>
      </c>
      <c r="B65" s="154"/>
      <c r="C65" s="155"/>
      <c r="D65" s="155"/>
      <c r="E65" s="155"/>
      <c r="F65" s="109"/>
      <c r="G65" s="110"/>
      <c r="H65" s="110"/>
      <c r="I65" s="110"/>
      <c r="J65" s="110"/>
      <c r="K65" s="110"/>
      <c r="L65" s="110"/>
      <c r="M65" s="110"/>
      <c r="N65" s="110"/>
      <c r="O65" s="111"/>
      <c r="P65" s="110"/>
      <c r="Q65" s="193">
        <f>SUBTOTAL(9,Q60:Q64)</f>
        <v>0</v>
      </c>
      <c r="R65" s="110"/>
      <c r="S65" s="110"/>
      <c r="T65" s="110"/>
      <c r="U65" s="110"/>
      <c r="V65" s="110"/>
      <c r="W65" s="110"/>
      <c r="X65" s="111"/>
      <c r="Y65" s="110"/>
      <c r="Z65" s="110"/>
      <c r="AA65" s="110"/>
      <c r="AB65" s="110"/>
      <c r="AC65" s="193">
        <f>SUBTOTAL(9,AC60:AC64)</f>
        <v>0</v>
      </c>
      <c r="AD65" s="110"/>
      <c r="AE65" s="111"/>
      <c r="AF65" s="110"/>
      <c r="AG65" s="110"/>
      <c r="AH65" s="110"/>
      <c r="AI65" s="110"/>
      <c r="AJ65" s="110"/>
      <c r="AK65" s="110"/>
      <c r="AL65" s="110"/>
      <c r="AM65" s="110"/>
      <c r="AN65" s="110"/>
      <c r="AO65" s="110"/>
      <c r="AP65" s="111"/>
      <c r="AQ65" s="193">
        <f>SUBTOTAL(9,AQ60:AQ64)</f>
        <v>0</v>
      </c>
      <c r="AR65" s="110"/>
      <c r="AS65" s="110"/>
      <c r="AT65" s="110"/>
      <c r="AU65" s="110"/>
      <c r="AV65" s="110"/>
      <c r="AW65" s="110"/>
      <c r="AX65" s="110"/>
      <c r="AY65" s="110"/>
      <c r="AZ65" s="110"/>
      <c r="BA65" s="110"/>
      <c r="BB65" s="193">
        <f>SUBTOTAL(9,BB60:BB64)</f>
        <v>0</v>
      </c>
      <c r="BC65" s="220"/>
      <c r="BD65" s="202">
        <f>SUBTOTAL(9,BD60:BD64)</f>
        <v>0</v>
      </c>
      <c r="BE65" s="236">
        <f>'totaal BOL niv 4 4 jr'!I26</f>
        <v>0</v>
      </c>
      <c r="BF65" s="417"/>
    </row>
    <row r="66" spans="1:58" s="1" customFormat="1" ht="15" thickTop="1" x14ac:dyDescent="0.2">
      <c r="A66" s="437" t="str">
        <f>'totaal BOL niv 4 4 jr'!B27</f>
        <v>1i Biologie</v>
      </c>
      <c r="B66" s="153"/>
      <c r="C66" s="390"/>
      <c r="D66" s="390"/>
      <c r="E66" s="390"/>
      <c r="F66" s="391"/>
      <c r="G66" s="392"/>
      <c r="H66" s="392"/>
      <c r="I66" s="392"/>
      <c r="J66" s="392"/>
      <c r="K66" s="392"/>
      <c r="L66" s="392"/>
      <c r="M66" s="392"/>
      <c r="N66" s="392"/>
      <c r="O66" s="392"/>
      <c r="P66" s="392"/>
      <c r="Q66" s="414"/>
      <c r="R66" s="392"/>
      <c r="S66" s="392"/>
      <c r="T66" s="392"/>
      <c r="U66" s="392"/>
      <c r="V66" s="392"/>
      <c r="W66" s="392"/>
      <c r="X66" s="392"/>
      <c r="Y66" s="392"/>
      <c r="Z66" s="392"/>
      <c r="AA66" s="392"/>
      <c r="AB66" s="392"/>
      <c r="AC66" s="414"/>
      <c r="AD66" s="392"/>
      <c r="AE66" s="392"/>
      <c r="AF66" s="392"/>
      <c r="AG66" s="392"/>
      <c r="AH66" s="392"/>
      <c r="AI66" s="392"/>
      <c r="AJ66" s="392"/>
      <c r="AK66" s="392"/>
      <c r="AL66" s="392"/>
      <c r="AM66" s="392"/>
      <c r="AN66" s="392"/>
      <c r="AO66" s="392"/>
      <c r="AP66" s="392"/>
      <c r="AQ66" s="414"/>
      <c r="AR66" s="392"/>
      <c r="AS66" s="392"/>
      <c r="AT66" s="392"/>
      <c r="AU66" s="392"/>
      <c r="AV66" s="392"/>
      <c r="AW66" s="392"/>
      <c r="AX66" s="392"/>
      <c r="AY66" s="392"/>
      <c r="AZ66" s="392"/>
      <c r="BA66" s="392"/>
      <c r="BB66" s="414"/>
      <c r="BC66" s="395"/>
      <c r="BD66" s="394" t="s">
        <v>8</v>
      </c>
      <c r="BE66" s="234"/>
      <c r="BF66" s="418"/>
    </row>
    <row r="67" spans="1:58" s="1" customFormat="1" x14ac:dyDescent="0.2">
      <c r="A67" s="124"/>
      <c r="B67" s="129"/>
      <c r="C67" s="126"/>
      <c r="D67" s="126"/>
      <c r="E67" s="126"/>
      <c r="F67" s="106"/>
      <c r="G67" s="107"/>
      <c r="H67" s="107"/>
      <c r="I67" s="107"/>
      <c r="J67" s="107"/>
      <c r="K67" s="107"/>
      <c r="L67" s="107"/>
      <c r="M67" s="107"/>
      <c r="N67" s="107"/>
      <c r="O67" s="108"/>
      <c r="P67" s="107"/>
      <c r="Q67" s="192">
        <f>SUM(F67:P67)</f>
        <v>0</v>
      </c>
      <c r="R67" s="107"/>
      <c r="S67" s="107"/>
      <c r="T67" s="107"/>
      <c r="U67" s="107"/>
      <c r="V67" s="107"/>
      <c r="W67" s="107"/>
      <c r="X67" s="108"/>
      <c r="Y67" s="107"/>
      <c r="Z67" s="107"/>
      <c r="AA67" s="107"/>
      <c r="AB67" s="107"/>
      <c r="AC67" s="192">
        <f>SUM(R67:AB67)</f>
        <v>0</v>
      </c>
      <c r="AD67" s="107"/>
      <c r="AE67" s="108"/>
      <c r="AF67" s="107"/>
      <c r="AG67" s="107"/>
      <c r="AH67" s="107"/>
      <c r="AI67" s="107"/>
      <c r="AJ67" s="107"/>
      <c r="AK67" s="107"/>
      <c r="AL67" s="107"/>
      <c r="AM67" s="107"/>
      <c r="AN67" s="107"/>
      <c r="AO67" s="107"/>
      <c r="AP67" s="108"/>
      <c r="AQ67" s="192">
        <f>SUM(AD67:AP67)</f>
        <v>0</v>
      </c>
      <c r="AR67" s="107"/>
      <c r="AS67" s="107"/>
      <c r="AT67" s="107"/>
      <c r="AU67" s="107"/>
      <c r="AV67" s="107"/>
      <c r="AW67" s="107"/>
      <c r="AX67" s="107"/>
      <c r="AY67" s="107"/>
      <c r="AZ67" s="107"/>
      <c r="BA67" s="107"/>
      <c r="BB67" s="192">
        <f>SUM(AR67:BA67)</f>
        <v>0</v>
      </c>
      <c r="BC67" s="217"/>
      <c r="BD67" s="201">
        <f t="shared" ref="BD67:BD71" si="12">SUM(Q67+AC67+AQ67+BB67)</f>
        <v>0</v>
      </c>
      <c r="BE67" s="234"/>
      <c r="BF67" s="417"/>
    </row>
    <row r="68" spans="1:58" s="1" customFormat="1" x14ac:dyDescent="0.2">
      <c r="A68" s="124"/>
      <c r="B68" s="129"/>
      <c r="C68" s="126"/>
      <c r="D68" s="126"/>
      <c r="E68" s="126"/>
      <c r="F68" s="106"/>
      <c r="G68" s="107"/>
      <c r="H68" s="107"/>
      <c r="I68" s="107"/>
      <c r="J68" s="107"/>
      <c r="K68" s="107"/>
      <c r="L68" s="107"/>
      <c r="M68" s="107"/>
      <c r="N68" s="107"/>
      <c r="O68" s="108"/>
      <c r="P68" s="107"/>
      <c r="Q68" s="192">
        <f>SUM(F68:P68)</f>
        <v>0</v>
      </c>
      <c r="R68" s="107"/>
      <c r="S68" s="107"/>
      <c r="T68" s="107"/>
      <c r="U68" s="107"/>
      <c r="V68" s="107"/>
      <c r="W68" s="107"/>
      <c r="X68" s="108"/>
      <c r="Y68" s="107"/>
      <c r="Z68" s="107"/>
      <c r="AA68" s="107"/>
      <c r="AB68" s="107"/>
      <c r="AC68" s="192">
        <f>SUM(R68:AB68)</f>
        <v>0</v>
      </c>
      <c r="AD68" s="107"/>
      <c r="AE68" s="108"/>
      <c r="AF68" s="107"/>
      <c r="AG68" s="107"/>
      <c r="AH68" s="107"/>
      <c r="AI68" s="107"/>
      <c r="AJ68" s="107"/>
      <c r="AK68" s="107"/>
      <c r="AL68" s="107"/>
      <c r="AM68" s="107"/>
      <c r="AN68" s="107"/>
      <c r="AO68" s="107"/>
      <c r="AP68" s="108"/>
      <c r="AQ68" s="192">
        <f>SUM(AD68:AP68)</f>
        <v>0</v>
      </c>
      <c r="AR68" s="107"/>
      <c r="AS68" s="107"/>
      <c r="AT68" s="107"/>
      <c r="AU68" s="107"/>
      <c r="AV68" s="107"/>
      <c r="AW68" s="107"/>
      <c r="AX68" s="107"/>
      <c r="AY68" s="107"/>
      <c r="AZ68" s="107"/>
      <c r="BA68" s="107"/>
      <c r="BB68" s="192">
        <f>SUM(AR68:BA68)</f>
        <v>0</v>
      </c>
      <c r="BC68" s="217"/>
      <c r="BD68" s="201">
        <f t="shared" si="12"/>
        <v>0</v>
      </c>
      <c r="BE68" s="234"/>
      <c r="BF68" s="417"/>
    </row>
    <row r="69" spans="1:58" s="1" customFormat="1" x14ac:dyDescent="0.2">
      <c r="A69" s="124"/>
      <c r="B69" s="129"/>
      <c r="C69" s="126"/>
      <c r="D69" s="126"/>
      <c r="E69" s="126"/>
      <c r="F69" s="112"/>
      <c r="G69" s="113"/>
      <c r="H69" s="113"/>
      <c r="I69" s="113"/>
      <c r="J69" s="113"/>
      <c r="K69" s="113"/>
      <c r="L69" s="113"/>
      <c r="M69" s="113"/>
      <c r="N69" s="113"/>
      <c r="O69" s="114"/>
      <c r="P69" s="113"/>
      <c r="Q69" s="192">
        <f>SUM(F69:P69)</f>
        <v>0</v>
      </c>
      <c r="R69" s="113"/>
      <c r="S69" s="113"/>
      <c r="T69" s="113"/>
      <c r="U69" s="113"/>
      <c r="V69" s="113"/>
      <c r="W69" s="113"/>
      <c r="X69" s="114"/>
      <c r="Y69" s="113"/>
      <c r="Z69" s="113"/>
      <c r="AA69" s="113"/>
      <c r="AB69" s="113"/>
      <c r="AC69" s="192">
        <f>SUM(R69:AB69)</f>
        <v>0</v>
      </c>
      <c r="AD69" s="113"/>
      <c r="AE69" s="114"/>
      <c r="AF69" s="113"/>
      <c r="AG69" s="113"/>
      <c r="AH69" s="113"/>
      <c r="AI69" s="113"/>
      <c r="AJ69" s="113"/>
      <c r="AK69" s="113"/>
      <c r="AL69" s="113"/>
      <c r="AM69" s="113"/>
      <c r="AN69" s="113"/>
      <c r="AO69" s="113"/>
      <c r="AP69" s="114"/>
      <c r="AQ69" s="192">
        <f>SUM(AD69:AP69)</f>
        <v>0</v>
      </c>
      <c r="AR69" s="113"/>
      <c r="AS69" s="113"/>
      <c r="AT69" s="113"/>
      <c r="AU69" s="113"/>
      <c r="AV69" s="113"/>
      <c r="AW69" s="113"/>
      <c r="AX69" s="113"/>
      <c r="AY69" s="113"/>
      <c r="AZ69" s="113"/>
      <c r="BA69" s="113"/>
      <c r="BB69" s="192">
        <f>SUM(AR69:BA69)</f>
        <v>0</v>
      </c>
      <c r="BC69" s="219"/>
      <c r="BD69" s="201">
        <f t="shared" si="12"/>
        <v>0</v>
      </c>
      <c r="BE69" s="234"/>
      <c r="BF69" s="417"/>
    </row>
    <row r="70" spans="1:58" s="1" customFormat="1" x14ac:dyDescent="0.2">
      <c r="A70" s="124"/>
      <c r="B70" s="129"/>
      <c r="C70" s="126"/>
      <c r="D70" s="126"/>
      <c r="E70" s="126"/>
      <c r="F70" s="112"/>
      <c r="G70" s="113"/>
      <c r="H70" s="113"/>
      <c r="I70" s="113"/>
      <c r="J70" s="113"/>
      <c r="K70" s="113"/>
      <c r="L70" s="113"/>
      <c r="M70" s="113"/>
      <c r="N70" s="113"/>
      <c r="O70" s="114"/>
      <c r="P70" s="113"/>
      <c r="Q70" s="192">
        <f>SUM(F70:P70)</f>
        <v>0</v>
      </c>
      <c r="R70" s="113"/>
      <c r="S70" s="113"/>
      <c r="T70" s="113"/>
      <c r="U70" s="113"/>
      <c r="V70" s="113"/>
      <c r="W70" s="113"/>
      <c r="X70" s="114"/>
      <c r="Y70" s="113"/>
      <c r="Z70" s="113"/>
      <c r="AA70" s="113"/>
      <c r="AB70" s="113"/>
      <c r="AC70" s="192">
        <f>SUM(R70:AB70)</f>
        <v>0</v>
      </c>
      <c r="AD70" s="113"/>
      <c r="AE70" s="114"/>
      <c r="AF70" s="113"/>
      <c r="AG70" s="113"/>
      <c r="AH70" s="113"/>
      <c r="AI70" s="113"/>
      <c r="AJ70" s="113"/>
      <c r="AK70" s="113"/>
      <c r="AL70" s="113"/>
      <c r="AM70" s="113"/>
      <c r="AN70" s="113"/>
      <c r="AO70" s="113"/>
      <c r="AP70" s="114"/>
      <c r="AQ70" s="192">
        <f>SUM(AD70:AP70)</f>
        <v>0</v>
      </c>
      <c r="AR70" s="113"/>
      <c r="AS70" s="113"/>
      <c r="AT70" s="113"/>
      <c r="AU70" s="113"/>
      <c r="AV70" s="113"/>
      <c r="AW70" s="113"/>
      <c r="AX70" s="113"/>
      <c r="AY70" s="113"/>
      <c r="AZ70" s="113"/>
      <c r="BA70" s="113"/>
      <c r="BB70" s="192">
        <f>SUM(AR70:BA70)</f>
        <v>0</v>
      </c>
      <c r="BC70" s="219"/>
      <c r="BD70" s="201">
        <f t="shared" si="12"/>
        <v>0</v>
      </c>
      <c r="BE70" s="234"/>
      <c r="BF70" s="417"/>
    </row>
    <row r="71" spans="1:58" s="1" customFormat="1" x14ac:dyDescent="0.2">
      <c r="A71" s="124"/>
      <c r="B71" s="129"/>
      <c r="C71" s="126"/>
      <c r="D71" s="126"/>
      <c r="E71" s="126"/>
      <c r="F71" s="112"/>
      <c r="G71" s="113"/>
      <c r="H71" s="113"/>
      <c r="I71" s="113"/>
      <c r="J71" s="113"/>
      <c r="K71" s="113"/>
      <c r="L71" s="113"/>
      <c r="M71" s="113"/>
      <c r="N71" s="113"/>
      <c r="O71" s="114"/>
      <c r="P71" s="113"/>
      <c r="Q71" s="192">
        <f>SUM(F71:P71)</f>
        <v>0</v>
      </c>
      <c r="R71" s="113"/>
      <c r="S71" s="113"/>
      <c r="T71" s="113"/>
      <c r="U71" s="113"/>
      <c r="V71" s="113"/>
      <c r="W71" s="113"/>
      <c r="X71" s="114"/>
      <c r="Y71" s="113"/>
      <c r="Z71" s="113"/>
      <c r="AA71" s="113"/>
      <c r="AB71" s="113"/>
      <c r="AC71" s="192">
        <f>SUM(R71:AB71)</f>
        <v>0</v>
      </c>
      <c r="AD71" s="113"/>
      <c r="AE71" s="114"/>
      <c r="AF71" s="113"/>
      <c r="AG71" s="113"/>
      <c r="AH71" s="113"/>
      <c r="AI71" s="113"/>
      <c r="AJ71" s="113"/>
      <c r="AK71" s="113"/>
      <c r="AL71" s="113"/>
      <c r="AM71" s="113"/>
      <c r="AN71" s="113"/>
      <c r="AO71" s="113"/>
      <c r="AP71" s="114"/>
      <c r="AQ71" s="192">
        <f>SUM(AD71:AP71)</f>
        <v>0</v>
      </c>
      <c r="AR71" s="113"/>
      <c r="AS71" s="113"/>
      <c r="AT71" s="113"/>
      <c r="AU71" s="113"/>
      <c r="AV71" s="113"/>
      <c r="AW71" s="113"/>
      <c r="AX71" s="113"/>
      <c r="AY71" s="113"/>
      <c r="AZ71" s="113"/>
      <c r="BA71" s="113"/>
      <c r="BB71" s="192">
        <f>SUM(AR71:BA71)</f>
        <v>0</v>
      </c>
      <c r="BC71" s="219"/>
      <c r="BD71" s="201">
        <f t="shared" si="12"/>
        <v>0</v>
      </c>
      <c r="BE71" s="234"/>
      <c r="BF71" s="417"/>
    </row>
    <row r="72" spans="1:58" s="1" customFormat="1" ht="15.75" thickBot="1" x14ac:dyDescent="0.3">
      <c r="A72" s="436" t="s">
        <v>1</v>
      </c>
      <c r="B72" s="154"/>
      <c r="C72" s="155"/>
      <c r="D72" s="155"/>
      <c r="E72" s="155"/>
      <c r="F72" s="109"/>
      <c r="G72" s="110"/>
      <c r="H72" s="110"/>
      <c r="I72" s="110"/>
      <c r="J72" s="110"/>
      <c r="K72" s="110"/>
      <c r="L72" s="110"/>
      <c r="M72" s="110"/>
      <c r="N72" s="110"/>
      <c r="O72" s="111"/>
      <c r="P72" s="110"/>
      <c r="Q72" s="193">
        <f>SUBTOTAL(9,Q67:Q71)</f>
        <v>0</v>
      </c>
      <c r="R72" s="110"/>
      <c r="S72" s="110"/>
      <c r="T72" s="110"/>
      <c r="U72" s="110"/>
      <c r="V72" s="110"/>
      <c r="W72" s="110"/>
      <c r="X72" s="111"/>
      <c r="Y72" s="110"/>
      <c r="Z72" s="110"/>
      <c r="AA72" s="110"/>
      <c r="AB72" s="110"/>
      <c r="AC72" s="193">
        <f>SUBTOTAL(9,AC67:AC71)</f>
        <v>0</v>
      </c>
      <c r="AD72" s="110"/>
      <c r="AE72" s="111"/>
      <c r="AF72" s="110"/>
      <c r="AG72" s="110"/>
      <c r="AH72" s="110"/>
      <c r="AI72" s="110"/>
      <c r="AJ72" s="110"/>
      <c r="AK72" s="110"/>
      <c r="AL72" s="110"/>
      <c r="AM72" s="110"/>
      <c r="AN72" s="110"/>
      <c r="AO72" s="110"/>
      <c r="AP72" s="111"/>
      <c r="AQ72" s="193">
        <f>SUBTOTAL(9,AQ67:AQ71)</f>
        <v>0</v>
      </c>
      <c r="AR72" s="110"/>
      <c r="AS72" s="110"/>
      <c r="AT72" s="110"/>
      <c r="AU72" s="110"/>
      <c r="AV72" s="110"/>
      <c r="AW72" s="110"/>
      <c r="AX72" s="110"/>
      <c r="AY72" s="110"/>
      <c r="AZ72" s="110"/>
      <c r="BA72" s="110"/>
      <c r="BB72" s="193">
        <f>SUBTOTAL(9,BB67:BB71)</f>
        <v>0</v>
      </c>
      <c r="BC72" s="220"/>
      <c r="BD72" s="202">
        <f>SUBTOTAL(9,BD67:BD71)</f>
        <v>0</v>
      </c>
      <c r="BE72" s="236">
        <f>'totaal BOL niv 4 4 jr'!I27</f>
        <v>0</v>
      </c>
      <c r="BF72" s="417"/>
    </row>
    <row r="73" spans="1:58" s="1" customFormat="1" ht="15" thickTop="1" x14ac:dyDescent="0.2">
      <c r="A73" s="437" t="str">
        <f>'totaal BOL niv 4 4 jr'!B28</f>
        <v>1j Introductie</v>
      </c>
      <c r="B73" s="153"/>
      <c r="C73" s="390"/>
      <c r="D73" s="390"/>
      <c r="E73" s="390"/>
      <c r="F73" s="391"/>
      <c r="G73" s="392"/>
      <c r="H73" s="392"/>
      <c r="I73" s="392"/>
      <c r="J73" s="392"/>
      <c r="K73" s="392"/>
      <c r="L73" s="392"/>
      <c r="M73" s="392"/>
      <c r="N73" s="392"/>
      <c r="O73" s="392"/>
      <c r="P73" s="392"/>
      <c r="Q73" s="414"/>
      <c r="R73" s="392"/>
      <c r="S73" s="392"/>
      <c r="T73" s="392"/>
      <c r="U73" s="392"/>
      <c r="V73" s="392"/>
      <c r="W73" s="392"/>
      <c r="X73" s="392"/>
      <c r="Y73" s="392"/>
      <c r="Z73" s="392"/>
      <c r="AA73" s="392"/>
      <c r="AB73" s="392"/>
      <c r="AC73" s="414"/>
      <c r="AD73" s="392"/>
      <c r="AE73" s="392"/>
      <c r="AF73" s="392"/>
      <c r="AG73" s="392"/>
      <c r="AH73" s="392"/>
      <c r="AI73" s="392"/>
      <c r="AJ73" s="392"/>
      <c r="AK73" s="392"/>
      <c r="AL73" s="392"/>
      <c r="AM73" s="392"/>
      <c r="AN73" s="392"/>
      <c r="AO73" s="392"/>
      <c r="AP73" s="392"/>
      <c r="AQ73" s="414"/>
      <c r="AR73" s="392"/>
      <c r="AS73" s="392"/>
      <c r="AT73" s="392"/>
      <c r="AU73" s="392"/>
      <c r="AV73" s="392"/>
      <c r="AW73" s="392"/>
      <c r="AX73" s="392"/>
      <c r="AY73" s="392"/>
      <c r="AZ73" s="392"/>
      <c r="BA73" s="392"/>
      <c r="BB73" s="414"/>
      <c r="BC73" s="395"/>
      <c r="BD73" s="394" t="s">
        <v>8</v>
      </c>
      <c r="BE73" s="234"/>
      <c r="BF73" s="418"/>
    </row>
    <row r="74" spans="1:58" s="1" customFormat="1" x14ac:dyDescent="0.2">
      <c r="A74" s="124"/>
      <c r="B74" s="129"/>
      <c r="C74" s="126"/>
      <c r="D74" s="126"/>
      <c r="E74" s="126"/>
      <c r="F74" s="106"/>
      <c r="G74" s="107"/>
      <c r="H74" s="107"/>
      <c r="I74" s="107"/>
      <c r="J74" s="107"/>
      <c r="K74" s="107"/>
      <c r="L74" s="107"/>
      <c r="M74" s="107"/>
      <c r="N74" s="107"/>
      <c r="O74" s="108"/>
      <c r="P74" s="107"/>
      <c r="Q74" s="192">
        <f>SUM(F74:P74)</f>
        <v>0</v>
      </c>
      <c r="R74" s="107"/>
      <c r="S74" s="107"/>
      <c r="T74" s="107"/>
      <c r="U74" s="107"/>
      <c r="V74" s="107"/>
      <c r="W74" s="107"/>
      <c r="X74" s="108"/>
      <c r="Y74" s="107"/>
      <c r="Z74" s="107"/>
      <c r="AA74" s="107"/>
      <c r="AB74" s="107"/>
      <c r="AC74" s="192">
        <f>SUM(R74:AB74)</f>
        <v>0</v>
      </c>
      <c r="AD74" s="107"/>
      <c r="AE74" s="108"/>
      <c r="AF74" s="107"/>
      <c r="AG74" s="107"/>
      <c r="AH74" s="107"/>
      <c r="AI74" s="107"/>
      <c r="AJ74" s="107"/>
      <c r="AK74" s="107"/>
      <c r="AL74" s="107"/>
      <c r="AM74" s="107"/>
      <c r="AN74" s="107"/>
      <c r="AO74" s="107"/>
      <c r="AP74" s="108"/>
      <c r="AQ74" s="192">
        <f>SUM(AD74:AP74)</f>
        <v>0</v>
      </c>
      <c r="AR74" s="107"/>
      <c r="AS74" s="107"/>
      <c r="AT74" s="107"/>
      <c r="AU74" s="107"/>
      <c r="AV74" s="107"/>
      <c r="AW74" s="107"/>
      <c r="AX74" s="107"/>
      <c r="AY74" s="107"/>
      <c r="AZ74" s="107"/>
      <c r="BA74" s="107"/>
      <c r="BB74" s="192">
        <f>SUM(AR74:BA74)</f>
        <v>0</v>
      </c>
      <c r="BC74" s="217"/>
      <c r="BD74" s="201">
        <f t="shared" ref="BD74:BD78" si="13">SUM(Q74+AC74+AQ74+BB74)</f>
        <v>0</v>
      </c>
      <c r="BE74" s="234"/>
      <c r="BF74" s="417"/>
    </row>
    <row r="75" spans="1:58" s="1" customFormat="1" x14ac:dyDescent="0.2">
      <c r="A75" s="124"/>
      <c r="B75" s="129"/>
      <c r="C75" s="126"/>
      <c r="D75" s="126"/>
      <c r="E75" s="126"/>
      <c r="F75" s="106"/>
      <c r="G75" s="107"/>
      <c r="H75" s="107"/>
      <c r="I75" s="107"/>
      <c r="J75" s="107"/>
      <c r="K75" s="107"/>
      <c r="L75" s="107"/>
      <c r="M75" s="107"/>
      <c r="N75" s="107"/>
      <c r="O75" s="108"/>
      <c r="P75" s="107"/>
      <c r="Q75" s="192">
        <f>SUM(F75:P75)</f>
        <v>0</v>
      </c>
      <c r="R75" s="107"/>
      <c r="S75" s="107"/>
      <c r="T75" s="107"/>
      <c r="U75" s="107"/>
      <c r="V75" s="107"/>
      <c r="W75" s="107"/>
      <c r="X75" s="108"/>
      <c r="Y75" s="107"/>
      <c r="Z75" s="107"/>
      <c r="AA75" s="107"/>
      <c r="AB75" s="107"/>
      <c r="AC75" s="192">
        <f>SUM(R75:AB75)</f>
        <v>0</v>
      </c>
      <c r="AD75" s="107"/>
      <c r="AE75" s="108"/>
      <c r="AF75" s="107"/>
      <c r="AG75" s="107"/>
      <c r="AH75" s="107"/>
      <c r="AI75" s="107"/>
      <c r="AJ75" s="107"/>
      <c r="AK75" s="107"/>
      <c r="AL75" s="107"/>
      <c r="AM75" s="107"/>
      <c r="AN75" s="107"/>
      <c r="AO75" s="107"/>
      <c r="AP75" s="108"/>
      <c r="AQ75" s="192">
        <f>SUM(AD75:AP75)</f>
        <v>0</v>
      </c>
      <c r="AR75" s="107"/>
      <c r="AS75" s="107"/>
      <c r="AT75" s="107"/>
      <c r="AU75" s="107"/>
      <c r="AV75" s="107"/>
      <c r="AW75" s="107"/>
      <c r="AX75" s="107"/>
      <c r="AY75" s="107"/>
      <c r="AZ75" s="107"/>
      <c r="BA75" s="107"/>
      <c r="BB75" s="192">
        <f>SUM(AR75:BA75)</f>
        <v>0</v>
      </c>
      <c r="BC75" s="217"/>
      <c r="BD75" s="201">
        <f t="shared" si="13"/>
        <v>0</v>
      </c>
      <c r="BE75" s="234"/>
      <c r="BF75" s="417"/>
    </row>
    <row r="76" spans="1:58" s="1" customFormat="1" x14ac:dyDescent="0.2">
      <c r="A76" s="124"/>
      <c r="B76" s="129"/>
      <c r="C76" s="126"/>
      <c r="D76" s="126"/>
      <c r="E76" s="126"/>
      <c r="F76" s="112"/>
      <c r="G76" s="113"/>
      <c r="H76" s="113"/>
      <c r="I76" s="113"/>
      <c r="J76" s="113"/>
      <c r="K76" s="113"/>
      <c r="L76" s="113"/>
      <c r="M76" s="113"/>
      <c r="N76" s="113"/>
      <c r="O76" s="114"/>
      <c r="P76" s="113"/>
      <c r="Q76" s="192">
        <f>SUM(F76:P76)</f>
        <v>0</v>
      </c>
      <c r="R76" s="113"/>
      <c r="S76" s="113"/>
      <c r="T76" s="113"/>
      <c r="U76" s="113"/>
      <c r="V76" s="113"/>
      <c r="W76" s="113"/>
      <c r="X76" s="114"/>
      <c r="Y76" s="113"/>
      <c r="Z76" s="113"/>
      <c r="AA76" s="113"/>
      <c r="AB76" s="113"/>
      <c r="AC76" s="192">
        <f>SUM(R76:AB76)</f>
        <v>0</v>
      </c>
      <c r="AD76" s="113"/>
      <c r="AE76" s="114"/>
      <c r="AF76" s="113"/>
      <c r="AG76" s="113"/>
      <c r="AH76" s="113"/>
      <c r="AI76" s="113"/>
      <c r="AJ76" s="113"/>
      <c r="AK76" s="113"/>
      <c r="AL76" s="113"/>
      <c r="AM76" s="113"/>
      <c r="AN76" s="113"/>
      <c r="AO76" s="113"/>
      <c r="AP76" s="114"/>
      <c r="AQ76" s="192">
        <f>SUM(AD76:AP76)</f>
        <v>0</v>
      </c>
      <c r="AR76" s="113"/>
      <c r="AS76" s="113"/>
      <c r="AT76" s="113"/>
      <c r="AU76" s="113"/>
      <c r="AV76" s="113"/>
      <c r="AW76" s="113"/>
      <c r="AX76" s="113"/>
      <c r="AY76" s="113"/>
      <c r="AZ76" s="113"/>
      <c r="BA76" s="113"/>
      <c r="BB76" s="192">
        <f>SUM(AR76:BA76)</f>
        <v>0</v>
      </c>
      <c r="BC76" s="219"/>
      <c r="BD76" s="201">
        <f t="shared" si="13"/>
        <v>0</v>
      </c>
      <c r="BE76" s="234"/>
      <c r="BF76" s="417"/>
    </row>
    <row r="77" spans="1:58" s="1" customFormat="1" x14ac:dyDescent="0.2">
      <c r="A77" s="124"/>
      <c r="B77" s="129"/>
      <c r="C77" s="126"/>
      <c r="D77" s="126"/>
      <c r="E77" s="126"/>
      <c r="F77" s="112"/>
      <c r="G77" s="113"/>
      <c r="H77" s="113"/>
      <c r="I77" s="113"/>
      <c r="J77" s="113"/>
      <c r="K77" s="113"/>
      <c r="L77" s="113"/>
      <c r="M77" s="113"/>
      <c r="N77" s="113"/>
      <c r="O77" s="114"/>
      <c r="P77" s="113"/>
      <c r="Q77" s="192">
        <f>SUM(F77:P77)</f>
        <v>0</v>
      </c>
      <c r="R77" s="113"/>
      <c r="S77" s="113"/>
      <c r="T77" s="113"/>
      <c r="U77" s="113"/>
      <c r="V77" s="113"/>
      <c r="W77" s="113"/>
      <c r="X77" s="114"/>
      <c r="Y77" s="113"/>
      <c r="Z77" s="113"/>
      <c r="AA77" s="113"/>
      <c r="AB77" s="113"/>
      <c r="AC77" s="192">
        <f>SUM(R77:AB77)</f>
        <v>0</v>
      </c>
      <c r="AD77" s="113"/>
      <c r="AE77" s="114"/>
      <c r="AF77" s="113"/>
      <c r="AG77" s="113"/>
      <c r="AH77" s="113"/>
      <c r="AI77" s="113"/>
      <c r="AJ77" s="113"/>
      <c r="AK77" s="113"/>
      <c r="AL77" s="113"/>
      <c r="AM77" s="113"/>
      <c r="AN77" s="113"/>
      <c r="AO77" s="113"/>
      <c r="AP77" s="114"/>
      <c r="AQ77" s="192">
        <f>SUM(AD77:AP77)</f>
        <v>0</v>
      </c>
      <c r="AR77" s="113"/>
      <c r="AS77" s="113"/>
      <c r="AT77" s="113"/>
      <c r="AU77" s="113"/>
      <c r="AV77" s="113"/>
      <c r="AW77" s="113"/>
      <c r="AX77" s="113"/>
      <c r="AY77" s="113"/>
      <c r="AZ77" s="113"/>
      <c r="BA77" s="113"/>
      <c r="BB77" s="192">
        <f>SUM(AR77:BA77)</f>
        <v>0</v>
      </c>
      <c r="BC77" s="219"/>
      <c r="BD77" s="201">
        <f t="shared" si="13"/>
        <v>0</v>
      </c>
      <c r="BE77" s="234"/>
      <c r="BF77" s="417"/>
    </row>
    <row r="78" spans="1:58" s="1" customFormat="1" x14ac:dyDescent="0.2">
      <c r="A78" s="124"/>
      <c r="B78" s="129"/>
      <c r="C78" s="126"/>
      <c r="D78" s="126"/>
      <c r="E78" s="126"/>
      <c r="F78" s="112"/>
      <c r="G78" s="113"/>
      <c r="H78" s="113"/>
      <c r="I78" s="113"/>
      <c r="J78" s="113"/>
      <c r="K78" s="113"/>
      <c r="L78" s="113"/>
      <c r="M78" s="113"/>
      <c r="N78" s="113"/>
      <c r="O78" s="114"/>
      <c r="P78" s="113"/>
      <c r="Q78" s="192">
        <f>SUM(F78:P78)</f>
        <v>0</v>
      </c>
      <c r="R78" s="113"/>
      <c r="S78" s="113"/>
      <c r="T78" s="113"/>
      <c r="U78" s="113"/>
      <c r="V78" s="113"/>
      <c r="W78" s="113"/>
      <c r="X78" s="114"/>
      <c r="Y78" s="113"/>
      <c r="Z78" s="113"/>
      <c r="AA78" s="113"/>
      <c r="AB78" s="113"/>
      <c r="AC78" s="192">
        <f>SUM(R78:AB78)</f>
        <v>0</v>
      </c>
      <c r="AD78" s="113"/>
      <c r="AE78" s="114"/>
      <c r="AF78" s="113"/>
      <c r="AG78" s="113"/>
      <c r="AH78" s="113"/>
      <c r="AI78" s="113"/>
      <c r="AJ78" s="113"/>
      <c r="AK78" s="113"/>
      <c r="AL78" s="113"/>
      <c r="AM78" s="113"/>
      <c r="AN78" s="113"/>
      <c r="AO78" s="113"/>
      <c r="AP78" s="114"/>
      <c r="AQ78" s="192">
        <f>SUM(AD78:AP78)</f>
        <v>0</v>
      </c>
      <c r="AR78" s="113"/>
      <c r="AS78" s="113"/>
      <c r="AT78" s="113"/>
      <c r="AU78" s="113"/>
      <c r="AV78" s="113"/>
      <c r="AW78" s="113"/>
      <c r="AX78" s="113"/>
      <c r="AY78" s="113"/>
      <c r="AZ78" s="113"/>
      <c r="BA78" s="113"/>
      <c r="BB78" s="192">
        <f>SUM(AR78:BA78)</f>
        <v>0</v>
      </c>
      <c r="BC78" s="219"/>
      <c r="BD78" s="201">
        <f t="shared" si="13"/>
        <v>0</v>
      </c>
      <c r="BE78" s="234"/>
      <c r="BF78" s="417"/>
    </row>
    <row r="79" spans="1:58" s="1" customFormat="1" ht="15.75" thickBot="1" x14ac:dyDescent="0.3">
      <c r="A79" s="436" t="s">
        <v>1</v>
      </c>
      <c r="B79" s="154"/>
      <c r="C79" s="155"/>
      <c r="D79" s="155"/>
      <c r="E79" s="155"/>
      <c r="F79" s="109"/>
      <c r="G79" s="110"/>
      <c r="H79" s="110"/>
      <c r="I79" s="110"/>
      <c r="J79" s="110"/>
      <c r="K79" s="110"/>
      <c r="L79" s="110"/>
      <c r="M79" s="110"/>
      <c r="N79" s="110"/>
      <c r="O79" s="111"/>
      <c r="P79" s="110"/>
      <c r="Q79" s="193">
        <f>SUBTOTAL(9,Q74:Q78)</f>
        <v>0</v>
      </c>
      <c r="R79" s="110"/>
      <c r="S79" s="110"/>
      <c r="T79" s="110"/>
      <c r="U79" s="110"/>
      <c r="V79" s="110"/>
      <c r="W79" s="110"/>
      <c r="X79" s="111"/>
      <c r="Y79" s="110"/>
      <c r="Z79" s="110"/>
      <c r="AA79" s="110"/>
      <c r="AB79" s="110"/>
      <c r="AC79" s="193">
        <f>SUBTOTAL(9,AC74:AC78)</f>
        <v>0</v>
      </c>
      <c r="AD79" s="110"/>
      <c r="AE79" s="111"/>
      <c r="AF79" s="110"/>
      <c r="AG79" s="110"/>
      <c r="AH79" s="110"/>
      <c r="AI79" s="110"/>
      <c r="AJ79" s="110"/>
      <c r="AK79" s="110"/>
      <c r="AL79" s="110"/>
      <c r="AM79" s="110"/>
      <c r="AN79" s="110"/>
      <c r="AO79" s="110"/>
      <c r="AP79" s="111"/>
      <c r="AQ79" s="193">
        <f>SUBTOTAL(9,AQ74:AQ78)</f>
        <v>0</v>
      </c>
      <c r="AR79" s="110"/>
      <c r="AS79" s="110"/>
      <c r="AT79" s="110"/>
      <c r="AU79" s="110"/>
      <c r="AV79" s="110"/>
      <c r="AW79" s="110"/>
      <c r="AX79" s="110"/>
      <c r="AY79" s="110"/>
      <c r="AZ79" s="110"/>
      <c r="BA79" s="110"/>
      <c r="BB79" s="193">
        <f>SUBTOTAL(9,BB74:BB78)</f>
        <v>0</v>
      </c>
      <c r="BC79" s="220"/>
      <c r="BD79" s="202">
        <f>SUBTOTAL(9,BD74:BD78)</f>
        <v>0</v>
      </c>
      <c r="BE79" s="236">
        <f>'totaal BOL niv 4 4 jr'!I28</f>
        <v>0</v>
      </c>
      <c r="BF79" s="417"/>
    </row>
    <row r="80" spans="1:58" ht="15" thickTop="1" x14ac:dyDescent="0.2">
      <c r="A80" s="437" t="str">
        <f>'totaal BOL niv 4 4 jr'!B30</f>
        <v>2a Laboratorium</v>
      </c>
      <c r="B80" s="152"/>
      <c r="C80" s="378"/>
      <c r="D80" s="378"/>
      <c r="E80" s="390"/>
      <c r="F80" s="380"/>
      <c r="G80" s="381"/>
      <c r="H80" s="381"/>
      <c r="I80" s="381"/>
      <c r="J80" s="381"/>
      <c r="K80" s="381"/>
      <c r="L80" s="381"/>
      <c r="M80" s="381"/>
      <c r="N80" s="381"/>
      <c r="O80" s="381"/>
      <c r="P80" s="381"/>
      <c r="Q80" s="415"/>
      <c r="R80" s="381"/>
      <c r="S80" s="381"/>
      <c r="T80" s="381"/>
      <c r="U80" s="381"/>
      <c r="V80" s="381"/>
      <c r="W80" s="381"/>
      <c r="X80" s="381"/>
      <c r="Y80" s="381"/>
      <c r="Z80" s="381"/>
      <c r="AA80" s="381"/>
      <c r="AB80" s="381"/>
      <c r="AC80" s="415"/>
      <c r="AD80" s="381"/>
      <c r="AE80" s="381"/>
      <c r="AF80" s="381"/>
      <c r="AG80" s="381"/>
      <c r="AH80" s="381"/>
      <c r="AI80" s="381"/>
      <c r="AJ80" s="381"/>
      <c r="AK80" s="381"/>
      <c r="AL80" s="381"/>
      <c r="AM80" s="381"/>
      <c r="AN80" s="381"/>
      <c r="AO80" s="381"/>
      <c r="AP80" s="381"/>
      <c r="AQ80" s="415"/>
      <c r="AR80" s="381"/>
      <c r="AS80" s="381"/>
      <c r="AT80" s="381"/>
      <c r="AU80" s="381"/>
      <c r="AV80" s="381"/>
      <c r="AW80" s="381"/>
      <c r="AX80" s="381"/>
      <c r="AY80" s="381"/>
      <c r="AZ80" s="381"/>
      <c r="BA80" s="381"/>
      <c r="BB80" s="451"/>
      <c r="BC80" s="389"/>
      <c r="BD80" s="383" t="s">
        <v>8</v>
      </c>
      <c r="BE80" s="235"/>
    </row>
    <row r="81" spans="1:58" s="4" customFormat="1" x14ac:dyDescent="0.2">
      <c r="A81" s="124"/>
      <c r="B81" s="124"/>
      <c r="C81" s="125"/>
      <c r="D81" s="125"/>
      <c r="E81" s="126"/>
      <c r="F81" s="106"/>
      <c r="G81" s="107"/>
      <c r="H81" s="107"/>
      <c r="I81" s="107"/>
      <c r="J81" s="107"/>
      <c r="K81" s="107"/>
      <c r="L81" s="107"/>
      <c r="M81" s="107"/>
      <c r="N81" s="107"/>
      <c r="O81" s="108"/>
      <c r="P81" s="107"/>
      <c r="Q81" s="192">
        <f>SUM(F81:P81)</f>
        <v>0</v>
      </c>
      <c r="R81" s="107"/>
      <c r="S81" s="107"/>
      <c r="T81" s="107"/>
      <c r="U81" s="107"/>
      <c r="V81" s="107"/>
      <c r="W81" s="107"/>
      <c r="X81" s="108"/>
      <c r="Y81" s="107"/>
      <c r="Z81" s="107"/>
      <c r="AA81" s="107"/>
      <c r="AB81" s="107"/>
      <c r="AC81" s="192">
        <f>SUM(R81:AB81)</f>
        <v>0</v>
      </c>
      <c r="AD81" s="107"/>
      <c r="AE81" s="108"/>
      <c r="AF81" s="107"/>
      <c r="AG81" s="107"/>
      <c r="AH81" s="107"/>
      <c r="AI81" s="107"/>
      <c r="AJ81" s="107"/>
      <c r="AK81" s="107"/>
      <c r="AL81" s="107"/>
      <c r="AM81" s="107"/>
      <c r="AN81" s="107"/>
      <c r="AO81" s="107"/>
      <c r="AP81" s="108"/>
      <c r="AQ81" s="192">
        <f>SUM(AD81:AP81)</f>
        <v>0</v>
      </c>
      <c r="AR81" s="107"/>
      <c r="AS81" s="107"/>
      <c r="AT81" s="107"/>
      <c r="AU81" s="107"/>
      <c r="AV81" s="107"/>
      <c r="AW81" s="107"/>
      <c r="AX81" s="107"/>
      <c r="AY81" s="107"/>
      <c r="AZ81" s="107"/>
      <c r="BA81" s="107"/>
      <c r="BB81" s="192">
        <f>SUM(AR81:BA81)</f>
        <v>0</v>
      </c>
      <c r="BC81" s="217"/>
      <c r="BD81" s="201">
        <f>SUM(Q81+AC81+AQ81+BB81)</f>
        <v>0</v>
      </c>
      <c r="BE81" s="234"/>
      <c r="BF81" s="417"/>
    </row>
    <row r="82" spans="1:58" s="1" customFormat="1" x14ac:dyDescent="0.2">
      <c r="A82" s="124"/>
      <c r="B82" s="124"/>
      <c r="C82" s="125"/>
      <c r="D82" s="125"/>
      <c r="E82" s="126"/>
      <c r="F82" s="106"/>
      <c r="G82" s="107"/>
      <c r="H82" s="107"/>
      <c r="I82" s="107"/>
      <c r="J82" s="107"/>
      <c r="K82" s="107"/>
      <c r="L82" s="107"/>
      <c r="M82" s="107"/>
      <c r="N82" s="107"/>
      <c r="O82" s="108"/>
      <c r="P82" s="107"/>
      <c r="Q82" s="192">
        <f t="shared" ref="Q82:Q85" si="14">SUM(F82:P82)</f>
        <v>0</v>
      </c>
      <c r="R82" s="107"/>
      <c r="S82" s="107"/>
      <c r="T82" s="107"/>
      <c r="U82" s="107"/>
      <c r="V82" s="107"/>
      <c r="W82" s="107"/>
      <c r="X82" s="108"/>
      <c r="Y82" s="107"/>
      <c r="Z82" s="107"/>
      <c r="AA82" s="107"/>
      <c r="AB82" s="107"/>
      <c r="AC82" s="192">
        <f t="shared" ref="AC82:AC85" si="15">SUM(R82:AB82)</f>
        <v>0</v>
      </c>
      <c r="AD82" s="107"/>
      <c r="AE82" s="108"/>
      <c r="AF82" s="107"/>
      <c r="AG82" s="107"/>
      <c r="AH82" s="107"/>
      <c r="AI82" s="107"/>
      <c r="AJ82" s="107"/>
      <c r="AK82" s="107"/>
      <c r="AL82" s="107"/>
      <c r="AM82" s="107"/>
      <c r="AN82" s="107"/>
      <c r="AO82" s="107"/>
      <c r="AP82" s="108"/>
      <c r="AQ82" s="192">
        <f t="shared" ref="AQ82:AQ85" si="16">SUM(AD82:AP82)</f>
        <v>0</v>
      </c>
      <c r="AR82" s="107"/>
      <c r="AS82" s="107"/>
      <c r="AT82" s="107"/>
      <c r="AU82" s="107"/>
      <c r="AV82" s="107"/>
      <c r="AW82" s="107"/>
      <c r="AX82" s="107"/>
      <c r="AY82" s="107"/>
      <c r="AZ82" s="107"/>
      <c r="BA82" s="107"/>
      <c r="BB82" s="192">
        <f t="shared" ref="BB82:BB85" si="17">SUM(AR82:BA82)</f>
        <v>0</v>
      </c>
      <c r="BC82" s="217"/>
      <c r="BD82" s="201">
        <f t="shared" ref="BD82:BD85" si="18">SUM(Q82+AC82+AQ82+BB82)</f>
        <v>0</v>
      </c>
      <c r="BE82" s="234"/>
      <c r="BF82" s="417"/>
    </row>
    <row r="83" spans="1:58" s="1" customFormat="1" x14ac:dyDescent="0.2">
      <c r="A83" s="124"/>
      <c r="B83" s="124"/>
      <c r="C83" s="125"/>
      <c r="D83" s="125"/>
      <c r="E83" s="126"/>
      <c r="F83" s="106"/>
      <c r="G83" s="107"/>
      <c r="H83" s="107"/>
      <c r="I83" s="107"/>
      <c r="J83" s="107"/>
      <c r="K83" s="107"/>
      <c r="L83" s="107"/>
      <c r="M83" s="107"/>
      <c r="N83" s="107"/>
      <c r="O83" s="108"/>
      <c r="P83" s="107"/>
      <c r="Q83" s="192">
        <f t="shared" si="14"/>
        <v>0</v>
      </c>
      <c r="R83" s="107"/>
      <c r="S83" s="107"/>
      <c r="T83" s="107"/>
      <c r="U83" s="107"/>
      <c r="V83" s="107"/>
      <c r="W83" s="107"/>
      <c r="X83" s="108"/>
      <c r="Y83" s="107"/>
      <c r="Z83" s="107"/>
      <c r="AA83" s="107"/>
      <c r="AB83" s="107"/>
      <c r="AC83" s="192">
        <f t="shared" si="15"/>
        <v>0</v>
      </c>
      <c r="AD83" s="107"/>
      <c r="AE83" s="108"/>
      <c r="AF83" s="107"/>
      <c r="AG83" s="107"/>
      <c r="AH83" s="107"/>
      <c r="AI83" s="107"/>
      <c r="AJ83" s="107"/>
      <c r="AK83" s="107"/>
      <c r="AL83" s="107"/>
      <c r="AM83" s="107"/>
      <c r="AN83" s="107"/>
      <c r="AO83" s="107"/>
      <c r="AP83" s="108"/>
      <c r="AQ83" s="192">
        <f t="shared" si="16"/>
        <v>0</v>
      </c>
      <c r="AR83" s="107"/>
      <c r="AS83" s="107"/>
      <c r="AT83" s="107"/>
      <c r="AU83" s="107"/>
      <c r="AV83" s="107"/>
      <c r="AW83" s="107"/>
      <c r="AX83" s="107"/>
      <c r="AY83" s="107"/>
      <c r="AZ83" s="107"/>
      <c r="BA83" s="107"/>
      <c r="BB83" s="192">
        <f t="shared" si="17"/>
        <v>0</v>
      </c>
      <c r="BC83" s="217"/>
      <c r="BD83" s="201">
        <f t="shared" si="18"/>
        <v>0</v>
      </c>
      <c r="BE83" s="234"/>
      <c r="BF83" s="417"/>
    </row>
    <row r="84" spans="1:58" s="1" customFormat="1" x14ac:dyDescent="0.2">
      <c r="A84" s="124"/>
      <c r="B84" s="124"/>
      <c r="C84" s="127"/>
      <c r="D84" s="127"/>
      <c r="E84" s="128"/>
      <c r="F84" s="106"/>
      <c r="G84" s="107"/>
      <c r="H84" s="107"/>
      <c r="I84" s="107"/>
      <c r="J84" s="107"/>
      <c r="K84" s="107"/>
      <c r="L84" s="107"/>
      <c r="M84" s="107"/>
      <c r="N84" s="107"/>
      <c r="O84" s="108"/>
      <c r="P84" s="107"/>
      <c r="Q84" s="192">
        <f t="shared" si="14"/>
        <v>0</v>
      </c>
      <c r="R84" s="107"/>
      <c r="S84" s="107"/>
      <c r="T84" s="107"/>
      <c r="U84" s="107"/>
      <c r="V84" s="107"/>
      <c r="W84" s="107"/>
      <c r="X84" s="108"/>
      <c r="Y84" s="107"/>
      <c r="Z84" s="107"/>
      <c r="AA84" s="107"/>
      <c r="AB84" s="107"/>
      <c r="AC84" s="192">
        <f t="shared" si="15"/>
        <v>0</v>
      </c>
      <c r="AD84" s="107"/>
      <c r="AE84" s="108"/>
      <c r="AF84" s="107"/>
      <c r="AG84" s="107"/>
      <c r="AH84" s="107"/>
      <c r="AI84" s="107"/>
      <c r="AJ84" s="107"/>
      <c r="AK84" s="107"/>
      <c r="AL84" s="107"/>
      <c r="AM84" s="107"/>
      <c r="AN84" s="107"/>
      <c r="AO84" s="107"/>
      <c r="AP84" s="108"/>
      <c r="AQ84" s="192">
        <f t="shared" si="16"/>
        <v>0</v>
      </c>
      <c r="AR84" s="107"/>
      <c r="AS84" s="107"/>
      <c r="AT84" s="107"/>
      <c r="AU84" s="107"/>
      <c r="AV84" s="107"/>
      <c r="AW84" s="107"/>
      <c r="AX84" s="107"/>
      <c r="AY84" s="107"/>
      <c r="AZ84" s="107"/>
      <c r="BA84" s="107"/>
      <c r="BB84" s="192">
        <f t="shared" si="17"/>
        <v>0</v>
      </c>
      <c r="BC84" s="217"/>
      <c r="BD84" s="201">
        <f t="shared" si="18"/>
        <v>0</v>
      </c>
      <c r="BE84" s="234"/>
      <c r="BF84" s="417"/>
    </row>
    <row r="85" spans="1:58" s="1" customFormat="1" x14ac:dyDescent="0.2">
      <c r="A85" s="124"/>
      <c r="B85" s="129"/>
      <c r="C85" s="126"/>
      <c r="D85" s="126"/>
      <c r="E85" s="126"/>
      <c r="F85" s="106"/>
      <c r="G85" s="107"/>
      <c r="H85" s="107"/>
      <c r="I85" s="107"/>
      <c r="J85" s="107"/>
      <c r="K85" s="107"/>
      <c r="L85" s="107"/>
      <c r="M85" s="107"/>
      <c r="N85" s="107"/>
      <c r="O85" s="108"/>
      <c r="P85" s="107"/>
      <c r="Q85" s="192">
        <f t="shared" si="14"/>
        <v>0</v>
      </c>
      <c r="R85" s="107"/>
      <c r="S85" s="107"/>
      <c r="T85" s="107"/>
      <c r="U85" s="107"/>
      <c r="V85" s="107"/>
      <c r="W85" s="107"/>
      <c r="X85" s="108"/>
      <c r="Y85" s="107"/>
      <c r="Z85" s="107"/>
      <c r="AA85" s="107"/>
      <c r="AB85" s="107"/>
      <c r="AC85" s="192">
        <f t="shared" si="15"/>
        <v>0</v>
      </c>
      <c r="AD85" s="107"/>
      <c r="AE85" s="108"/>
      <c r="AF85" s="107"/>
      <c r="AG85" s="107"/>
      <c r="AH85" s="107"/>
      <c r="AI85" s="107"/>
      <c r="AJ85" s="107"/>
      <c r="AK85" s="107"/>
      <c r="AL85" s="107"/>
      <c r="AM85" s="107"/>
      <c r="AN85" s="107"/>
      <c r="AO85" s="107"/>
      <c r="AP85" s="108"/>
      <c r="AQ85" s="192">
        <f t="shared" si="16"/>
        <v>0</v>
      </c>
      <c r="AR85" s="107"/>
      <c r="AS85" s="107"/>
      <c r="AT85" s="107"/>
      <c r="AU85" s="107"/>
      <c r="AV85" s="107"/>
      <c r="AW85" s="107"/>
      <c r="AX85" s="107"/>
      <c r="AY85" s="107"/>
      <c r="AZ85" s="107"/>
      <c r="BA85" s="107"/>
      <c r="BB85" s="192">
        <f t="shared" si="17"/>
        <v>0</v>
      </c>
      <c r="BC85" s="217"/>
      <c r="BD85" s="201">
        <f t="shared" si="18"/>
        <v>0</v>
      </c>
      <c r="BE85" s="234"/>
      <c r="BF85" s="417"/>
    </row>
    <row r="86" spans="1:58" s="1" customFormat="1" ht="15.75" thickBot="1" x14ac:dyDescent="0.3">
      <c r="A86" s="436" t="s">
        <v>1</v>
      </c>
      <c r="B86" s="148"/>
      <c r="C86" s="149"/>
      <c r="D86" s="149"/>
      <c r="E86" s="150"/>
      <c r="F86" s="109"/>
      <c r="G86" s="110"/>
      <c r="H86" s="110"/>
      <c r="I86" s="110"/>
      <c r="J86" s="110"/>
      <c r="K86" s="110"/>
      <c r="L86" s="110"/>
      <c r="M86" s="110"/>
      <c r="N86" s="110"/>
      <c r="O86" s="111"/>
      <c r="P86" s="110"/>
      <c r="Q86" s="193">
        <f>SUBTOTAL(9,Q81:Q85)</f>
        <v>0</v>
      </c>
      <c r="R86" s="110"/>
      <c r="S86" s="110"/>
      <c r="T86" s="110"/>
      <c r="U86" s="110"/>
      <c r="V86" s="110"/>
      <c r="W86" s="110"/>
      <c r="X86" s="111"/>
      <c r="Y86" s="110"/>
      <c r="Z86" s="110"/>
      <c r="AA86" s="110"/>
      <c r="AB86" s="110"/>
      <c r="AC86" s="193">
        <f>SUBTOTAL(9,AC81:AC85)</f>
        <v>0</v>
      </c>
      <c r="AD86" s="110"/>
      <c r="AE86" s="111"/>
      <c r="AF86" s="110"/>
      <c r="AG86" s="110"/>
      <c r="AH86" s="110"/>
      <c r="AI86" s="110"/>
      <c r="AJ86" s="110"/>
      <c r="AK86" s="110"/>
      <c r="AL86" s="110"/>
      <c r="AM86" s="110"/>
      <c r="AN86" s="110"/>
      <c r="AO86" s="110"/>
      <c r="AP86" s="111"/>
      <c r="AQ86" s="193">
        <f>SUBTOTAL(9,AQ81:AQ85)</f>
        <v>0</v>
      </c>
      <c r="AR86" s="110"/>
      <c r="AS86" s="110"/>
      <c r="AT86" s="110"/>
      <c r="AU86" s="110"/>
      <c r="AV86" s="110"/>
      <c r="AW86" s="110"/>
      <c r="AX86" s="110"/>
      <c r="AY86" s="110"/>
      <c r="AZ86" s="110"/>
      <c r="BA86" s="110"/>
      <c r="BB86" s="193">
        <f>SUBTOTAL(9,BB81:BB85)</f>
        <v>0</v>
      </c>
      <c r="BC86" s="218"/>
      <c r="BD86" s="202">
        <f>SUBTOTAL(9,BD81:BD85)</f>
        <v>0</v>
      </c>
      <c r="BE86" s="236">
        <f>'totaal BOL niv 4 4 jr'!I30</f>
        <v>0</v>
      </c>
      <c r="BF86" s="417"/>
    </row>
    <row r="87" spans="1:58" s="1" customFormat="1" ht="15" thickTop="1" x14ac:dyDescent="0.2">
      <c r="A87" s="437" t="str">
        <f>'totaal BOL niv 4 4 jr'!B31</f>
        <v>2b Ziektekunde</v>
      </c>
      <c r="B87" s="153"/>
      <c r="C87" s="390"/>
      <c r="D87" s="390"/>
      <c r="E87" s="390"/>
      <c r="F87" s="391"/>
      <c r="G87" s="392"/>
      <c r="H87" s="392"/>
      <c r="I87" s="392"/>
      <c r="J87" s="392"/>
      <c r="K87" s="392"/>
      <c r="L87" s="392"/>
      <c r="M87" s="392"/>
      <c r="N87" s="392"/>
      <c r="O87" s="392"/>
      <c r="P87" s="392"/>
      <c r="Q87" s="414"/>
      <c r="R87" s="392"/>
      <c r="S87" s="392"/>
      <c r="T87" s="392"/>
      <c r="U87" s="392"/>
      <c r="V87" s="392"/>
      <c r="W87" s="392"/>
      <c r="X87" s="392"/>
      <c r="Y87" s="392"/>
      <c r="Z87" s="392"/>
      <c r="AA87" s="392"/>
      <c r="AB87" s="392"/>
      <c r="AC87" s="414"/>
      <c r="AD87" s="392"/>
      <c r="AE87" s="392"/>
      <c r="AF87" s="392"/>
      <c r="AG87" s="392"/>
      <c r="AH87" s="392"/>
      <c r="AI87" s="392"/>
      <c r="AJ87" s="392"/>
      <c r="AK87" s="392"/>
      <c r="AL87" s="392"/>
      <c r="AM87" s="392"/>
      <c r="AN87" s="392"/>
      <c r="AO87" s="392"/>
      <c r="AP87" s="392"/>
      <c r="AQ87" s="414"/>
      <c r="AR87" s="392"/>
      <c r="AS87" s="392"/>
      <c r="AT87" s="392"/>
      <c r="AU87" s="392"/>
      <c r="AV87" s="392"/>
      <c r="AW87" s="392"/>
      <c r="AX87" s="392"/>
      <c r="AY87" s="392"/>
      <c r="AZ87" s="392"/>
      <c r="BA87" s="392"/>
      <c r="BB87" s="414"/>
      <c r="BC87" s="395"/>
      <c r="BD87" s="394" t="s">
        <v>8</v>
      </c>
      <c r="BE87" s="234"/>
      <c r="BF87" s="418"/>
    </row>
    <row r="88" spans="1:58" s="1" customFormat="1" x14ac:dyDescent="0.2">
      <c r="A88" s="124"/>
      <c r="B88" s="129"/>
      <c r="C88" s="126"/>
      <c r="D88" s="126"/>
      <c r="E88" s="126"/>
      <c r="F88" s="106"/>
      <c r="G88" s="107"/>
      <c r="H88" s="107"/>
      <c r="I88" s="107"/>
      <c r="J88" s="107"/>
      <c r="K88" s="107"/>
      <c r="L88" s="107"/>
      <c r="M88" s="107"/>
      <c r="N88" s="107"/>
      <c r="O88" s="108"/>
      <c r="P88" s="107"/>
      <c r="Q88" s="192">
        <f>SUM(F88:P88)</f>
        <v>0</v>
      </c>
      <c r="R88" s="107"/>
      <c r="S88" s="107"/>
      <c r="T88" s="107"/>
      <c r="U88" s="107"/>
      <c r="V88" s="107"/>
      <c r="W88" s="107"/>
      <c r="X88" s="108"/>
      <c r="Y88" s="107"/>
      <c r="Z88" s="107"/>
      <c r="AA88" s="107"/>
      <c r="AB88" s="107"/>
      <c r="AC88" s="192">
        <f>SUM(R88:AB88)</f>
        <v>0</v>
      </c>
      <c r="AD88" s="107"/>
      <c r="AE88" s="108"/>
      <c r="AF88" s="107"/>
      <c r="AG88" s="107"/>
      <c r="AH88" s="107"/>
      <c r="AI88" s="107"/>
      <c r="AJ88" s="107"/>
      <c r="AK88" s="107"/>
      <c r="AL88" s="107"/>
      <c r="AM88" s="107"/>
      <c r="AN88" s="107"/>
      <c r="AO88" s="107"/>
      <c r="AP88" s="108"/>
      <c r="AQ88" s="192">
        <f>SUM(AD88:AP88)</f>
        <v>0</v>
      </c>
      <c r="AR88" s="107"/>
      <c r="AS88" s="107"/>
      <c r="AT88" s="107"/>
      <c r="AU88" s="107"/>
      <c r="AV88" s="107"/>
      <c r="AW88" s="107"/>
      <c r="AX88" s="107"/>
      <c r="AY88" s="107"/>
      <c r="AZ88" s="107"/>
      <c r="BA88" s="107"/>
      <c r="BB88" s="192">
        <f>SUM(AR88:BA88)</f>
        <v>0</v>
      </c>
      <c r="BC88" s="217"/>
      <c r="BD88" s="201">
        <f t="shared" ref="BD88:BD92" si="19">SUM(Q88+AC88+AQ88+BB88)</f>
        <v>0</v>
      </c>
      <c r="BE88" s="234"/>
      <c r="BF88" s="417"/>
    </row>
    <row r="89" spans="1:58" s="1" customFormat="1" x14ac:dyDescent="0.2">
      <c r="A89" s="124"/>
      <c r="B89" s="129"/>
      <c r="C89" s="126"/>
      <c r="D89" s="126"/>
      <c r="E89" s="126"/>
      <c r="F89" s="106"/>
      <c r="G89" s="107"/>
      <c r="H89" s="107"/>
      <c r="I89" s="107"/>
      <c r="J89" s="107"/>
      <c r="K89" s="107"/>
      <c r="L89" s="107"/>
      <c r="M89" s="107"/>
      <c r="N89" s="107"/>
      <c r="O89" s="108"/>
      <c r="P89" s="107"/>
      <c r="Q89" s="192">
        <f>SUM(F89:P89)</f>
        <v>0</v>
      </c>
      <c r="R89" s="107"/>
      <c r="S89" s="107"/>
      <c r="T89" s="107"/>
      <c r="U89" s="107"/>
      <c r="V89" s="107"/>
      <c r="W89" s="107"/>
      <c r="X89" s="108"/>
      <c r="Y89" s="107"/>
      <c r="Z89" s="107"/>
      <c r="AA89" s="107"/>
      <c r="AB89" s="107"/>
      <c r="AC89" s="192">
        <f>SUM(R89:AB89)</f>
        <v>0</v>
      </c>
      <c r="AD89" s="107"/>
      <c r="AE89" s="108"/>
      <c r="AF89" s="107"/>
      <c r="AG89" s="107"/>
      <c r="AH89" s="107"/>
      <c r="AI89" s="107"/>
      <c r="AJ89" s="107"/>
      <c r="AK89" s="107"/>
      <c r="AL89" s="107"/>
      <c r="AM89" s="107"/>
      <c r="AN89" s="107"/>
      <c r="AO89" s="107"/>
      <c r="AP89" s="108"/>
      <c r="AQ89" s="192">
        <f>SUM(AD89:AP89)</f>
        <v>0</v>
      </c>
      <c r="AR89" s="107"/>
      <c r="AS89" s="107"/>
      <c r="AT89" s="107"/>
      <c r="AU89" s="107"/>
      <c r="AV89" s="107"/>
      <c r="AW89" s="107"/>
      <c r="AX89" s="107"/>
      <c r="AY89" s="107"/>
      <c r="AZ89" s="107"/>
      <c r="BA89" s="107"/>
      <c r="BB89" s="192">
        <f>SUM(AR89:BA89)</f>
        <v>0</v>
      </c>
      <c r="BC89" s="217"/>
      <c r="BD89" s="201">
        <f t="shared" si="19"/>
        <v>0</v>
      </c>
      <c r="BE89" s="234"/>
      <c r="BF89" s="417"/>
    </row>
    <row r="90" spans="1:58" s="1" customFormat="1" x14ac:dyDescent="0.2">
      <c r="A90" s="124"/>
      <c r="B90" s="129"/>
      <c r="C90" s="126"/>
      <c r="D90" s="126"/>
      <c r="E90" s="126"/>
      <c r="F90" s="112"/>
      <c r="G90" s="113"/>
      <c r="H90" s="113"/>
      <c r="I90" s="113"/>
      <c r="J90" s="113"/>
      <c r="K90" s="113"/>
      <c r="L90" s="113"/>
      <c r="M90" s="113"/>
      <c r="N90" s="113"/>
      <c r="O90" s="114"/>
      <c r="P90" s="113"/>
      <c r="Q90" s="192">
        <f>SUM(F90:P90)</f>
        <v>0</v>
      </c>
      <c r="R90" s="113"/>
      <c r="S90" s="113"/>
      <c r="T90" s="113"/>
      <c r="U90" s="113"/>
      <c r="V90" s="113"/>
      <c r="W90" s="113"/>
      <c r="X90" s="114"/>
      <c r="Y90" s="113"/>
      <c r="Z90" s="113"/>
      <c r="AA90" s="113"/>
      <c r="AB90" s="113"/>
      <c r="AC90" s="192">
        <f>SUM(R90:AB90)</f>
        <v>0</v>
      </c>
      <c r="AD90" s="113"/>
      <c r="AE90" s="114"/>
      <c r="AF90" s="113"/>
      <c r="AG90" s="113"/>
      <c r="AH90" s="113"/>
      <c r="AI90" s="113"/>
      <c r="AJ90" s="113"/>
      <c r="AK90" s="113"/>
      <c r="AL90" s="113"/>
      <c r="AM90" s="113"/>
      <c r="AN90" s="113"/>
      <c r="AO90" s="113"/>
      <c r="AP90" s="114"/>
      <c r="AQ90" s="192">
        <f>SUM(AD90:AP90)</f>
        <v>0</v>
      </c>
      <c r="AR90" s="113"/>
      <c r="AS90" s="113"/>
      <c r="AT90" s="113"/>
      <c r="AU90" s="113"/>
      <c r="AV90" s="113"/>
      <c r="AW90" s="113"/>
      <c r="AX90" s="113"/>
      <c r="AY90" s="113"/>
      <c r="AZ90" s="113"/>
      <c r="BA90" s="113"/>
      <c r="BB90" s="192">
        <f>SUM(AR90:BA90)</f>
        <v>0</v>
      </c>
      <c r="BC90" s="219"/>
      <c r="BD90" s="201">
        <f t="shared" si="19"/>
        <v>0</v>
      </c>
      <c r="BE90" s="234"/>
      <c r="BF90" s="417"/>
    </row>
    <row r="91" spans="1:58" s="1" customFormat="1" x14ac:dyDescent="0.2">
      <c r="A91" s="124"/>
      <c r="B91" s="129"/>
      <c r="C91" s="126"/>
      <c r="D91" s="126"/>
      <c r="E91" s="126"/>
      <c r="F91" s="112"/>
      <c r="G91" s="113"/>
      <c r="H91" s="113"/>
      <c r="I91" s="113"/>
      <c r="J91" s="113"/>
      <c r="K91" s="113"/>
      <c r="L91" s="113"/>
      <c r="M91" s="113"/>
      <c r="N91" s="113"/>
      <c r="O91" s="114"/>
      <c r="P91" s="113"/>
      <c r="Q91" s="192">
        <f>SUM(F91:P91)</f>
        <v>0</v>
      </c>
      <c r="R91" s="113"/>
      <c r="S91" s="113"/>
      <c r="T91" s="113"/>
      <c r="U91" s="113"/>
      <c r="V91" s="113"/>
      <c r="W91" s="113"/>
      <c r="X91" s="114"/>
      <c r="Y91" s="113"/>
      <c r="Z91" s="113"/>
      <c r="AA91" s="113"/>
      <c r="AB91" s="113"/>
      <c r="AC91" s="192">
        <f>SUM(R91:AB91)</f>
        <v>0</v>
      </c>
      <c r="AD91" s="113"/>
      <c r="AE91" s="114"/>
      <c r="AF91" s="113"/>
      <c r="AG91" s="113"/>
      <c r="AH91" s="113"/>
      <c r="AI91" s="113"/>
      <c r="AJ91" s="113"/>
      <c r="AK91" s="113"/>
      <c r="AL91" s="113"/>
      <c r="AM91" s="113"/>
      <c r="AN91" s="113"/>
      <c r="AO91" s="113"/>
      <c r="AP91" s="114"/>
      <c r="AQ91" s="192">
        <f>SUM(AD91:AP91)</f>
        <v>0</v>
      </c>
      <c r="AR91" s="113"/>
      <c r="AS91" s="113"/>
      <c r="AT91" s="113"/>
      <c r="AU91" s="113"/>
      <c r="AV91" s="113"/>
      <c r="AW91" s="113"/>
      <c r="AX91" s="113"/>
      <c r="AY91" s="113"/>
      <c r="AZ91" s="113"/>
      <c r="BA91" s="113"/>
      <c r="BB91" s="192">
        <f>SUM(AR91:BA91)</f>
        <v>0</v>
      </c>
      <c r="BC91" s="219"/>
      <c r="BD91" s="201">
        <f t="shared" si="19"/>
        <v>0</v>
      </c>
      <c r="BE91" s="234"/>
      <c r="BF91" s="417"/>
    </row>
    <row r="92" spans="1:58" s="1" customFormat="1" x14ac:dyDescent="0.2">
      <c r="A92" s="124"/>
      <c r="B92" s="129"/>
      <c r="C92" s="126"/>
      <c r="D92" s="126"/>
      <c r="E92" s="126"/>
      <c r="F92" s="112"/>
      <c r="G92" s="113"/>
      <c r="H92" s="113"/>
      <c r="I92" s="113"/>
      <c r="J92" s="113"/>
      <c r="K92" s="113"/>
      <c r="L92" s="113"/>
      <c r="M92" s="113"/>
      <c r="N92" s="113"/>
      <c r="O92" s="114"/>
      <c r="P92" s="113"/>
      <c r="Q92" s="192">
        <f>SUM(F92:P92)</f>
        <v>0</v>
      </c>
      <c r="R92" s="113"/>
      <c r="S92" s="113"/>
      <c r="T92" s="113"/>
      <c r="U92" s="113"/>
      <c r="V92" s="113"/>
      <c r="W92" s="113"/>
      <c r="X92" s="114"/>
      <c r="Y92" s="113"/>
      <c r="Z92" s="113"/>
      <c r="AA92" s="113"/>
      <c r="AB92" s="113"/>
      <c r="AC92" s="192">
        <f>SUM(R92:AB92)</f>
        <v>0</v>
      </c>
      <c r="AD92" s="113"/>
      <c r="AE92" s="114"/>
      <c r="AF92" s="113"/>
      <c r="AG92" s="113"/>
      <c r="AH92" s="113"/>
      <c r="AI92" s="113"/>
      <c r="AJ92" s="113"/>
      <c r="AK92" s="113"/>
      <c r="AL92" s="113"/>
      <c r="AM92" s="113"/>
      <c r="AN92" s="113"/>
      <c r="AO92" s="113"/>
      <c r="AP92" s="114"/>
      <c r="AQ92" s="192">
        <f>SUM(AD92:AP92)</f>
        <v>0</v>
      </c>
      <c r="AR92" s="113"/>
      <c r="AS92" s="113"/>
      <c r="AT92" s="113"/>
      <c r="AU92" s="113"/>
      <c r="AV92" s="113"/>
      <c r="AW92" s="113"/>
      <c r="AX92" s="113"/>
      <c r="AY92" s="113"/>
      <c r="AZ92" s="113"/>
      <c r="BA92" s="113"/>
      <c r="BB92" s="192">
        <f>SUM(AR92:BA92)</f>
        <v>0</v>
      </c>
      <c r="BC92" s="219"/>
      <c r="BD92" s="201">
        <f t="shared" si="19"/>
        <v>0</v>
      </c>
      <c r="BE92" s="234"/>
      <c r="BF92" s="417"/>
    </row>
    <row r="93" spans="1:58" s="1" customFormat="1" ht="15.75" thickBot="1" x14ac:dyDescent="0.3">
      <c r="A93" s="436" t="s">
        <v>1</v>
      </c>
      <c r="B93" s="154"/>
      <c r="C93" s="155"/>
      <c r="D93" s="155"/>
      <c r="E93" s="155"/>
      <c r="F93" s="109"/>
      <c r="G93" s="110"/>
      <c r="H93" s="110"/>
      <c r="I93" s="110"/>
      <c r="J93" s="110"/>
      <c r="K93" s="110"/>
      <c r="L93" s="110"/>
      <c r="M93" s="110"/>
      <c r="N93" s="110"/>
      <c r="O93" s="111"/>
      <c r="P93" s="110"/>
      <c r="Q93" s="193">
        <f>SUBTOTAL(9,Q88:Q92)</f>
        <v>0</v>
      </c>
      <c r="R93" s="110"/>
      <c r="S93" s="110"/>
      <c r="T93" s="110"/>
      <c r="U93" s="110"/>
      <c r="V93" s="110"/>
      <c r="W93" s="110"/>
      <c r="X93" s="111"/>
      <c r="Y93" s="110"/>
      <c r="Z93" s="110"/>
      <c r="AA93" s="110"/>
      <c r="AB93" s="110"/>
      <c r="AC93" s="193">
        <f>SUBTOTAL(9,AC88:AC92)</f>
        <v>0</v>
      </c>
      <c r="AD93" s="110"/>
      <c r="AE93" s="111"/>
      <c r="AF93" s="110"/>
      <c r="AG93" s="110"/>
      <c r="AH93" s="110"/>
      <c r="AI93" s="110"/>
      <c r="AJ93" s="110"/>
      <c r="AK93" s="110"/>
      <c r="AL93" s="110"/>
      <c r="AM93" s="110"/>
      <c r="AN93" s="110"/>
      <c r="AO93" s="110"/>
      <c r="AP93" s="111"/>
      <c r="AQ93" s="193">
        <f>SUBTOTAL(9,AQ88:AQ92)</f>
        <v>0</v>
      </c>
      <c r="AR93" s="110"/>
      <c r="AS93" s="110"/>
      <c r="AT93" s="110"/>
      <c r="AU93" s="110"/>
      <c r="AV93" s="110"/>
      <c r="AW93" s="110"/>
      <c r="AX93" s="110"/>
      <c r="AY93" s="110"/>
      <c r="AZ93" s="110"/>
      <c r="BA93" s="110"/>
      <c r="BB93" s="193">
        <f>SUBTOTAL(9,BB88:BB92)</f>
        <v>0</v>
      </c>
      <c r="BC93" s="220"/>
      <c r="BD93" s="202">
        <f>SUBTOTAL(9,BD88:BD92)</f>
        <v>0</v>
      </c>
      <c r="BE93" s="236">
        <f>'totaal BOL niv 4 4 jr'!I31</f>
        <v>0</v>
      </c>
      <c r="BF93" s="417"/>
    </row>
    <row r="94" spans="1:58" s="1" customFormat="1" ht="15" thickTop="1" x14ac:dyDescent="0.2">
      <c r="A94" s="437" t="str">
        <f>'totaal BOL niv 4 4 jr'!B32</f>
        <v>2c Scheikunde</v>
      </c>
      <c r="B94" s="153"/>
      <c r="C94" s="390"/>
      <c r="D94" s="390"/>
      <c r="E94" s="390"/>
      <c r="F94" s="391"/>
      <c r="G94" s="392"/>
      <c r="H94" s="392"/>
      <c r="I94" s="392"/>
      <c r="J94" s="392"/>
      <c r="K94" s="392"/>
      <c r="L94" s="392"/>
      <c r="M94" s="392"/>
      <c r="N94" s="392"/>
      <c r="O94" s="392"/>
      <c r="P94" s="392"/>
      <c r="Q94" s="414"/>
      <c r="R94" s="392"/>
      <c r="S94" s="392"/>
      <c r="T94" s="392"/>
      <c r="U94" s="392"/>
      <c r="V94" s="392"/>
      <c r="W94" s="392"/>
      <c r="X94" s="392"/>
      <c r="Y94" s="392"/>
      <c r="Z94" s="392"/>
      <c r="AA94" s="392"/>
      <c r="AB94" s="392"/>
      <c r="AC94" s="414"/>
      <c r="AD94" s="392"/>
      <c r="AE94" s="392"/>
      <c r="AF94" s="392"/>
      <c r="AG94" s="392"/>
      <c r="AH94" s="392"/>
      <c r="AI94" s="392"/>
      <c r="AJ94" s="392"/>
      <c r="AK94" s="392"/>
      <c r="AL94" s="392"/>
      <c r="AM94" s="392"/>
      <c r="AN94" s="392"/>
      <c r="AO94" s="392"/>
      <c r="AP94" s="392"/>
      <c r="AQ94" s="414"/>
      <c r="AR94" s="392"/>
      <c r="AS94" s="392"/>
      <c r="AT94" s="392"/>
      <c r="AU94" s="392"/>
      <c r="AV94" s="392"/>
      <c r="AW94" s="392"/>
      <c r="AX94" s="392"/>
      <c r="AY94" s="392"/>
      <c r="AZ94" s="392"/>
      <c r="BA94" s="392"/>
      <c r="BB94" s="414"/>
      <c r="BC94" s="395"/>
      <c r="BD94" s="394" t="s">
        <v>8</v>
      </c>
      <c r="BE94" s="234"/>
      <c r="BF94" s="418"/>
    </row>
    <row r="95" spans="1:58" s="1" customFormat="1" x14ac:dyDescent="0.2">
      <c r="A95" s="124"/>
      <c r="B95" s="129"/>
      <c r="C95" s="126"/>
      <c r="D95" s="126"/>
      <c r="E95" s="126"/>
      <c r="F95" s="106"/>
      <c r="G95" s="107"/>
      <c r="H95" s="107"/>
      <c r="I95" s="107"/>
      <c r="J95" s="107"/>
      <c r="K95" s="107"/>
      <c r="L95" s="107"/>
      <c r="M95" s="107"/>
      <c r="N95" s="107"/>
      <c r="O95" s="108"/>
      <c r="P95" s="107"/>
      <c r="Q95" s="192">
        <f>SUM(F95:P95)</f>
        <v>0</v>
      </c>
      <c r="R95" s="107"/>
      <c r="S95" s="107"/>
      <c r="T95" s="107"/>
      <c r="U95" s="107"/>
      <c r="V95" s="107"/>
      <c r="W95" s="107"/>
      <c r="X95" s="108"/>
      <c r="Y95" s="107"/>
      <c r="Z95" s="107"/>
      <c r="AA95" s="107"/>
      <c r="AB95" s="107"/>
      <c r="AC95" s="192">
        <f>SUM(R95:AB95)</f>
        <v>0</v>
      </c>
      <c r="AD95" s="107"/>
      <c r="AE95" s="108"/>
      <c r="AF95" s="107"/>
      <c r="AG95" s="107"/>
      <c r="AH95" s="107"/>
      <c r="AI95" s="107"/>
      <c r="AJ95" s="107"/>
      <c r="AK95" s="107"/>
      <c r="AL95" s="107"/>
      <c r="AM95" s="107"/>
      <c r="AN95" s="107"/>
      <c r="AO95" s="107"/>
      <c r="AP95" s="108"/>
      <c r="AQ95" s="192">
        <f>SUM(AD95:AP95)</f>
        <v>0</v>
      </c>
      <c r="AR95" s="107"/>
      <c r="AS95" s="107"/>
      <c r="AT95" s="107"/>
      <c r="AU95" s="107"/>
      <c r="AV95" s="107"/>
      <c r="AW95" s="107"/>
      <c r="AX95" s="107"/>
      <c r="AY95" s="107"/>
      <c r="AZ95" s="107"/>
      <c r="BA95" s="107"/>
      <c r="BB95" s="192">
        <f>SUM(AR95:BA95)</f>
        <v>0</v>
      </c>
      <c r="BC95" s="217"/>
      <c r="BD95" s="201">
        <f t="shared" ref="BD95:BD99" si="20">SUM(Q95+AC95+AQ95+BB95)</f>
        <v>0</v>
      </c>
      <c r="BE95" s="234"/>
      <c r="BF95" s="417"/>
    </row>
    <row r="96" spans="1:58" s="1" customFormat="1" x14ac:dyDescent="0.2">
      <c r="A96" s="124"/>
      <c r="B96" s="129"/>
      <c r="C96" s="126"/>
      <c r="D96" s="126"/>
      <c r="E96" s="126"/>
      <c r="F96" s="106"/>
      <c r="G96" s="107"/>
      <c r="H96" s="107"/>
      <c r="I96" s="107"/>
      <c r="J96" s="107"/>
      <c r="K96" s="107"/>
      <c r="L96" s="107"/>
      <c r="M96" s="107"/>
      <c r="N96" s="107"/>
      <c r="O96" s="108"/>
      <c r="P96" s="107"/>
      <c r="Q96" s="192">
        <f>SUM(F96:P96)</f>
        <v>0</v>
      </c>
      <c r="R96" s="107"/>
      <c r="S96" s="107"/>
      <c r="T96" s="107"/>
      <c r="U96" s="107"/>
      <c r="V96" s="107"/>
      <c r="W96" s="107"/>
      <c r="X96" s="108"/>
      <c r="Y96" s="107"/>
      <c r="Z96" s="107"/>
      <c r="AA96" s="107"/>
      <c r="AB96" s="107"/>
      <c r="AC96" s="192">
        <f>SUM(R96:AB96)</f>
        <v>0</v>
      </c>
      <c r="AD96" s="107"/>
      <c r="AE96" s="108"/>
      <c r="AF96" s="107"/>
      <c r="AG96" s="107"/>
      <c r="AH96" s="107"/>
      <c r="AI96" s="107"/>
      <c r="AJ96" s="107"/>
      <c r="AK96" s="107"/>
      <c r="AL96" s="107"/>
      <c r="AM96" s="107"/>
      <c r="AN96" s="107"/>
      <c r="AO96" s="107"/>
      <c r="AP96" s="108"/>
      <c r="AQ96" s="192">
        <f>SUM(AD96:AP96)</f>
        <v>0</v>
      </c>
      <c r="AR96" s="107"/>
      <c r="AS96" s="107"/>
      <c r="AT96" s="107"/>
      <c r="AU96" s="107"/>
      <c r="AV96" s="107"/>
      <c r="AW96" s="107"/>
      <c r="AX96" s="107"/>
      <c r="AY96" s="107"/>
      <c r="AZ96" s="107"/>
      <c r="BA96" s="107"/>
      <c r="BB96" s="192">
        <f>SUM(AR96:BA96)</f>
        <v>0</v>
      </c>
      <c r="BC96" s="217"/>
      <c r="BD96" s="201">
        <f t="shared" si="20"/>
        <v>0</v>
      </c>
      <c r="BE96" s="234"/>
      <c r="BF96" s="417"/>
    </row>
    <row r="97" spans="1:58" s="1" customFormat="1" x14ac:dyDescent="0.2">
      <c r="A97" s="124"/>
      <c r="B97" s="129"/>
      <c r="C97" s="126"/>
      <c r="D97" s="126"/>
      <c r="E97" s="126"/>
      <c r="F97" s="112"/>
      <c r="G97" s="113"/>
      <c r="H97" s="113"/>
      <c r="I97" s="113"/>
      <c r="J97" s="113"/>
      <c r="K97" s="113"/>
      <c r="L97" s="113"/>
      <c r="M97" s="113"/>
      <c r="N97" s="113"/>
      <c r="O97" s="114"/>
      <c r="P97" s="113"/>
      <c r="Q97" s="192">
        <f>SUM(F97:P97)</f>
        <v>0</v>
      </c>
      <c r="R97" s="113"/>
      <c r="S97" s="113"/>
      <c r="T97" s="113"/>
      <c r="U97" s="113"/>
      <c r="V97" s="113"/>
      <c r="W97" s="113"/>
      <c r="X97" s="114"/>
      <c r="Y97" s="113"/>
      <c r="Z97" s="113"/>
      <c r="AA97" s="113"/>
      <c r="AB97" s="113"/>
      <c r="AC97" s="192">
        <f>SUM(R97:AB97)</f>
        <v>0</v>
      </c>
      <c r="AD97" s="113"/>
      <c r="AE97" s="114"/>
      <c r="AF97" s="113"/>
      <c r="AG97" s="113"/>
      <c r="AH97" s="113"/>
      <c r="AI97" s="113"/>
      <c r="AJ97" s="113"/>
      <c r="AK97" s="113"/>
      <c r="AL97" s="113"/>
      <c r="AM97" s="113"/>
      <c r="AN97" s="113"/>
      <c r="AO97" s="113"/>
      <c r="AP97" s="114"/>
      <c r="AQ97" s="192">
        <f>SUM(AD97:AP97)</f>
        <v>0</v>
      </c>
      <c r="AR97" s="113"/>
      <c r="AS97" s="113"/>
      <c r="AT97" s="113"/>
      <c r="AU97" s="113"/>
      <c r="AV97" s="113"/>
      <c r="AW97" s="113"/>
      <c r="AX97" s="113"/>
      <c r="AY97" s="113"/>
      <c r="AZ97" s="113"/>
      <c r="BA97" s="113"/>
      <c r="BB97" s="192">
        <f>SUM(AR97:BA97)</f>
        <v>0</v>
      </c>
      <c r="BC97" s="219"/>
      <c r="BD97" s="201">
        <f t="shared" si="20"/>
        <v>0</v>
      </c>
      <c r="BE97" s="234"/>
      <c r="BF97" s="417"/>
    </row>
    <row r="98" spans="1:58" s="1" customFormat="1" x14ac:dyDescent="0.2">
      <c r="A98" s="124"/>
      <c r="B98" s="129"/>
      <c r="C98" s="126"/>
      <c r="D98" s="126"/>
      <c r="E98" s="126"/>
      <c r="F98" s="112"/>
      <c r="G98" s="113"/>
      <c r="H98" s="113"/>
      <c r="I98" s="113"/>
      <c r="J98" s="113"/>
      <c r="K98" s="113"/>
      <c r="L98" s="113"/>
      <c r="M98" s="113"/>
      <c r="N98" s="113"/>
      <c r="O98" s="114"/>
      <c r="P98" s="113"/>
      <c r="Q98" s="192">
        <f>SUM(F98:P98)</f>
        <v>0</v>
      </c>
      <c r="R98" s="113"/>
      <c r="S98" s="113"/>
      <c r="T98" s="113"/>
      <c r="U98" s="113"/>
      <c r="V98" s="113"/>
      <c r="W98" s="113"/>
      <c r="X98" s="114"/>
      <c r="Y98" s="113"/>
      <c r="Z98" s="113"/>
      <c r="AA98" s="113"/>
      <c r="AB98" s="113"/>
      <c r="AC98" s="192">
        <f>SUM(R98:AB98)</f>
        <v>0</v>
      </c>
      <c r="AD98" s="113"/>
      <c r="AE98" s="114"/>
      <c r="AF98" s="113"/>
      <c r="AG98" s="113"/>
      <c r="AH98" s="113"/>
      <c r="AI98" s="113"/>
      <c r="AJ98" s="113"/>
      <c r="AK98" s="113"/>
      <c r="AL98" s="113"/>
      <c r="AM98" s="113"/>
      <c r="AN98" s="113"/>
      <c r="AO98" s="113"/>
      <c r="AP98" s="114"/>
      <c r="AQ98" s="192">
        <f>SUM(AD98:AP98)</f>
        <v>0</v>
      </c>
      <c r="AR98" s="113"/>
      <c r="AS98" s="113"/>
      <c r="AT98" s="113"/>
      <c r="AU98" s="113"/>
      <c r="AV98" s="113"/>
      <c r="AW98" s="113"/>
      <c r="AX98" s="113"/>
      <c r="AY98" s="113"/>
      <c r="AZ98" s="113"/>
      <c r="BA98" s="113"/>
      <c r="BB98" s="192">
        <f>SUM(AR98:BA98)</f>
        <v>0</v>
      </c>
      <c r="BC98" s="219"/>
      <c r="BD98" s="201">
        <f t="shared" si="20"/>
        <v>0</v>
      </c>
      <c r="BE98" s="234"/>
      <c r="BF98" s="417"/>
    </row>
    <row r="99" spans="1:58" s="1" customFormat="1" x14ac:dyDescent="0.2">
      <c r="A99" s="124"/>
      <c r="B99" s="129"/>
      <c r="C99" s="126"/>
      <c r="D99" s="126"/>
      <c r="E99" s="126"/>
      <c r="F99" s="112"/>
      <c r="G99" s="113"/>
      <c r="H99" s="113"/>
      <c r="I99" s="113"/>
      <c r="J99" s="113"/>
      <c r="K99" s="113"/>
      <c r="L99" s="113"/>
      <c r="M99" s="113"/>
      <c r="N99" s="113"/>
      <c r="O99" s="114"/>
      <c r="P99" s="113"/>
      <c r="Q99" s="192">
        <f>SUM(F99:P99)</f>
        <v>0</v>
      </c>
      <c r="R99" s="113"/>
      <c r="S99" s="113"/>
      <c r="T99" s="113"/>
      <c r="U99" s="113"/>
      <c r="V99" s="113"/>
      <c r="W99" s="113"/>
      <c r="X99" s="114"/>
      <c r="Y99" s="113"/>
      <c r="Z99" s="113"/>
      <c r="AA99" s="113"/>
      <c r="AB99" s="113"/>
      <c r="AC99" s="192">
        <f>SUM(R99:AB99)</f>
        <v>0</v>
      </c>
      <c r="AD99" s="113"/>
      <c r="AE99" s="114"/>
      <c r="AF99" s="113"/>
      <c r="AG99" s="113"/>
      <c r="AH99" s="113"/>
      <c r="AI99" s="113"/>
      <c r="AJ99" s="113"/>
      <c r="AK99" s="113"/>
      <c r="AL99" s="113"/>
      <c r="AM99" s="113"/>
      <c r="AN99" s="113"/>
      <c r="AO99" s="113"/>
      <c r="AP99" s="114"/>
      <c r="AQ99" s="192">
        <f>SUM(AD99:AP99)</f>
        <v>0</v>
      </c>
      <c r="AR99" s="113"/>
      <c r="AS99" s="113"/>
      <c r="AT99" s="113"/>
      <c r="AU99" s="113"/>
      <c r="AV99" s="113"/>
      <c r="AW99" s="113"/>
      <c r="AX99" s="113"/>
      <c r="AY99" s="113"/>
      <c r="AZ99" s="113"/>
      <c r="BA99" s="113"/>
      <c r="BB99" s="192">
        <f>SUM(AR99:BA99)</f>
        <v>0</v>
      </c>
      <c r="BC99" s="219"/>
      <c r="BD99" s="201">
        <f t="shared" si="20"/>
        <v>0</v>
      </c>
      <c r="BE99" s="234"/>
      <c r="BF99" s="417"/>
    </row>
    <row r="100" spans="1:58" s="1" customFormat="1" ht="15.75" thickBot="1" x14ac:dyDescent="0.3">
      <c r="A100" s="436" t="s">
        <v>1</v>
      </c>
      <c r="B100" s="154"/>
      <c r="C100" s="155"/>
      <c r="D100" s="155"/>
      <c r="E100" s="155"/>
      <c r="F100" s="109"/>
      <c r="G100" s="110"/>
      <c r="H100" s="110"/>
      <c r="I100" s="110"/>
      <c r="J100" s="110"/>
      <c r="K100" s="110"/>
      <c r="L100" s="110"/>
      <c r="M100" s="110"/>
      <c r="N100" s="110"/>
      <c r="O100" s="111"/>
      <c r="P100" s="110"/>
      <c r="Q100" s="193">
        <f>SUBTOTAL(9,Q95:Q99)</f>
        <v>0</v>
      </c>
      <c r="R100" s="110"/>
      <c r="S100" s="110"/>
      <c r="T100" s="110"/>
      <c r="U100" s="110"/>
      <c r="V100" s="110"/>
      <c r="W100" s="110"/>
      <c r="X100" s="111"/>
      <c r="Y100" s="110"/>
      <c r="Z100" s="110"/>
      <c r="AA100" s="110"/>
      <c r="AB100" s="110"/>
      <c r="AC100" s="193">
        <f>SUBTOTAL(9,AC95:AC99)</f>
        <v>0</v>
      </c>
      <c r="AD100" s="110"/>
      <c r="AE100" s="111"/>
      <c r="AF100" s="110"/>
      <c r="AG100" s="110"/>
      <c r="AH100" s="110"/>
      <c r="AI100" s="110"/>
      <c r="AJ100" s="110"/>
      <c r="AK100" s="110"/>
      <c r="AL100" s="110"/>
      <c r="AM100" s="110"/>
      <c r="AN100" s="110"/>
      <c r="AO100" s="110"/>
      <c r="AP100" s="111"/>
      <c r="AQ100" s="193">
        <f>SUBTOTAL(9,AQ95:AQ99)</f>
        <v>0</v>
      </c>
      <c r="AR100" s="110"/>
      <c r="AS100" s="110"/>
      <c r="AT100" s="110"/>
      <c r="AU100" s="110"/>
      <c r="AV100" s="110"/>
      <c r="AW100" s="110"/>
      <c r="AX100" s="110"/>
      <c r="AY100" s="110"/>
      <c r="AZ100" s="110"/>
      <c r="BA100" s="110"/>
      <c r="BB100" s="193">
        <f>SUBTOTAL(9,BB95:BB99)</f>
        <v>0</v>
      </c>
      <c r="BC100" s="220"/>
      <c r="BD100" s="202">
        <f>SUBTOTAL(9,BD95:BD99)</f>
        <v>0</v>
      </c>
      <c r="BE100" s="236">
        <f>'totaal BOL niv 4 4 jr'!I32</f>
        <v>0</v>
      </c>
      <c r="BF100" s="417"/>
    </row>
    <row r="101" spans="1:58" s="1" customFormat="1" ht="15" thickTop="1" x14ac:dyDescent="0.2">
      <c r="A101" s="437" t="str">
        <f>'totaal BOL niv 4 4 jr'!B33</f>
        <v>2d Apotheek</v>
      </c>
      <c r="B101" s="153"/>
      <c r="C101" s="390"/>
      <c r="D101" s="390"/>
      <c r="E101" s="390"/>
      <c r="F101" s="391"/>
      <c r="G101" s="392"/>
      <c r="H101" s="392"/>
      <c r="I101" s="392"/>
      <c r="J101" s="392"/>
      <c r="K101" s="392"/>
      <c r="L101" s="392"/>
      <c r="M101" s="392"/>
      <c r="N101" s="392"/>
      <c r="O101" s="392"/>
      <c r="P101" s="392"/>
      <c r="Q101" s="414"/>
      <c r="R101" s="392"/>
      <c r="S101" s="392"/>
      <c r="T101" s="392"/>
      <c r="U101" s="392"/>
      <c r="V101" s="392"/>
      <c r="W101" s="392"/>
      <c r="X101" s="392"/>
      <c r="Y101" s="392"/>
      <c r="Z101" s="392"/>
      <c r="AA101" s="392"/>
      <c r="AB101" s="392"/>
      <c r="AC101" s="414"/>
      <c r="AD101" s="392"/>
      <c r="AE101" s="392"/>
      <c r="AF101" s="392"/>
      <c r="AG101" s="392"/>
      <c r="AH101" s="392"/>
      <c r="AI101" s="392"/>
      <c r="AJ101" s="392"/>
      <c r="AK101" s="392"/>
      <c r="AL101" s="392"/>
      <c r="AM101" s="392"/>
      <c r="AN101" s="392"/>
      <c r="AO101" s="392"/>
      <c r="AP101" s="392"/>
      <c r="AQ101" s="414"/>
      <c r="AR101" s="392"/>
      <c r="AS101" s="392"/>
      <c r="AT101" s="392"/>
      <c r="AU101" s="392"/>
      <c r="AV101" s="392"/>
      <c r="AW101" s="392"/>
      <c r="AX101" s="392"/>
      <c r="AY101" s="392"/>
      <c r="AZ101" s="392"/>
      <c r="BA101" s="392"/>
      <c r="BB101" s="414"/>
      <c r="BC101" s="395"/>
      <c r="BD101" s="394" t="s">
        <v>8</v>
      </c>
      <c r="BE101" s="234"/>
      <c r="BF101" s="418"/>
    </row>
    <row r="102" spans="1:58" s="1" customFormat="1" x14ac:dyDescent="0.2">
      <c r="A102" s="124"/>
      <c r="B102" s="129"/>
      <c r="C102" s="126"/>
      <c r="D102" s="126"/>
      <c r="E102" s="126"/>
      <c r="F102" s="106"/>
      <c r="G102" s="107"/>
      <c r="H102" s="107"/>
      <c r="I102" s="107"/>
      <c r="J102" s="107"/>
      <c r="K102" s="107"/>
      <c r="L102" s="107"/>
      <c r="M102" s="107"/>
      <c r="N102" s="107"/>
      <c r="O102" s="108"/>
      <c r="P102" s="107"/>
      <c r="Q102" s="192">
        <f>SUM(F102:P102)</f>
        <v>0</v>
      </c>
      <c r="R102" s="107"/>
      <c r="S102" s="107"/>
      <c r="T102" s="107"/>
      <c r="U102" s="107"/>
      <c r="V102" s="107"/>
      <c r="W102" s="107"/>
      <c r="X102" s="108"/>
      <c r="Y102" s="107"/>
      <c r="Z102" s="107"/>
      <c r="AA102" s="107"/>
      <c r="AB102" s="107"/>
      <c r="AC102" s="192">
        <f>SUM(R102:AB102)</f>
        <v>0</v>
      </c>
      <c r="AD102" s="107"/>
      <c r="AE102" s="108"/>
      <c r="AF102" s="107"/>
      <c r="AG102" s="107"/>
      <c r="AH102" s="107"/>
      <c r="AI102" s="107"/>
      <c r="AJ102" s="107"/>
      <c r="AK102" s="107"/>
      <c r="AL102" s="107"/>
      <c r="AM102" s="107"/>
      <c r="AN102" s="107"/>
      <c r="AO102" s="107"/>
      <c r="AP102" s="108"/>
      <c r="AQ102" s="192">
        <f>SUM(AD102:AP102)</f>
        <v>0</v>
      </c>
      <c r="AR102" s="107"/>
      <c r="AS102" s="107"/>
      <c r="AT102" s="107"/>
      <c r="AU102" s="107"/>
      <c r="AV102" s="107"/>
      <c r="AW102" s="107"/>
      <c r="AX102" s="107"/>
      <c r="AY102" s="107"/>
      <c r="AZ102" s="107"/>
      <c r="BA102" s="107"/>
      <c r="BB102" s="192">
        <f>SUM(AR102:BA102)</f>
        <v>0</v>
      </c>
      <c r="BC102" s="217"/>
      <c r="BD102" s="201">
        <f t="shared" ref="BD102:BD106" si="21">SUM(Q102+AC102+AQ102+BB102)</f>
        <v>0</v>
      </c>
      <c r="BE102" s="234"/>
      <c r="BF102" s="417"/>
    </row>
    <row r="103" spans="1:58" s="1" customFormat="1" x14ac:dyDescent="0.2">
      <c r="A103" s="124"/>
      <c r="B103" s="129"/>
      <c r="C103" s="126"/>
      <c r="D103" s="126"/>
      <c r="E103" s="126"/>
      <c r="F103" s="106"/>
      <c r="G103" s="107"/>
      <c r="H103" s="107"/>
      <c r="I103" s="107"/>
      <c r="J103" s="107"/>
      <c r="K103" s="107"/>
      <c r="L103" s="107"/>
      <c r="M103" s="107"/>
      <c r="N103" s="107"/>
      <c r="O103" s="108"/>
      <c r="P103" s="107"/>
      <c r="Q103" s="192">
        <f>SUM(F103:P103)</f>
        <v>0</v>
      </c>
      <c r="R103" s="107"/>
      <c r="S103" s="107"/>
      <c r="T103" s="107"/>
      <c r="U103" s="107"/>
      <c r="V103" s="107"/>
      <c r="W103" s="107"/>
      <c r="X103" s="108"/>
      <c r="Y103" s="107"/>
      <c r="Z103" s="107"/>
      <c r="AA103" s="107"/>
      <c r="AB103" s="107"/>
      <c r="AC103" s="192">
        <f>SUM(R103:AB103)</f>
        <v>0</v>
      </c>
      <c r="AD103" s="107"/>
      <c r="AE103" s="108"/>
      <c r="AF103" s="107"/>
      <c r="AG103" s="107"/>
      <c r="AH103" s="107"/>
      <c r="AI103" s="107"/>
      <c r="AJ103" s="107"/>
      <c r="AK103" s="107"/>
      <c r="AL103" s="107"/>
      <c r="AM103" s="107"/>
      <c r="AN103" s="107"/>
      <c r="AO103" s="107"/>
      <c r="AP103" s="108"/>
      <c r="AQ103" s="192">
        <f>SUM(AD103:AP103)</f>
        <v>0</v>
      </c>
      <c r="AR103" s="107"/>
      <c r="AS103" s="107"/>
      <c r="AT103" s="107"/>
      <c r="AU103" s="107"/>
      <c r="AV103" s="107"/>
      <c r="AW103" s="107"/>
      <c r="AX103" s="107"/>
      <c r="AY103" s="107"/>
      <c r="AZ103" s="107"/>
      <c r="BA103" s="107"/>
      <c r="BB103" s="192">
        <f>SUM(AR103:BA103)</f>
        <v>0</v>
      </c>
      <c r="BC103" s="217"/>
      <c r="BD103" s="201">
        <f t="shared" si="21"/>
        <v>0</v>
      </c>
      <c r="BE103" s="234"/>
      <c r="BF103" s="417"/>
    </row>
    <row r="104" spans="1:58" s="1" customFormat="1" x14ac:dyDescent="0.2">
      <c r="A104" s="124"/>
      <c r="B104" s="129"/>
      <c r="C104" s="126"/>
      <c r="D104" s="126"/>
      <c r="E104" s="126"/>
      <c r="F104" s="112"/>
      <c r="G104" s="113"/>
      <c r="H104" s="113"/>
      <c r="I104" s="113"/>
      <c r="J104" s="113"/>
      <c r="K104" s="113"/>
      <c r="L104" s="113"/>
      <c r="M104" s="113"/>
      <c r="N104" s="113"/>
      <c r="O104" s="114"/>
      <c r="P104" s="113"/>
      <c r="Q104" s="192">
        <f>SUM(F104:P104)</f>
        <v>0</v>
      </c>
      <c r="R104" s="113"/>
      <c r="S104" s="113"/>
      <c r="T104" s="113"/>
      <c r="U104" s="113"/>
      <c r="V104" s="113"/>
      <c r="W104" s="113"/>
      <c r="X104" s="114"/>
      <c r="Y104" s="113"/>
      <c r="Z104" s="113"/>
      <c r="AA104" s="113"/>
      <c r="AB104" s="113"/>
      <c r="AC104" s="192">
        <f>SUM(R104:AB104)</f>
        <v>0</v>
      </c>
      <c r="AD104" s="113"/>
      <c r="AE104" s="114"/>
      <c r="AF104" s="113"/>
      <c r="AG104" s="113"/>
      <c r="AH104" s="113"/>
      <c r="AI104" s="113"/>
      <c r="AJ104" s="113"/>
      <c r="AK104" s="113"/>
      <c r="AL104" s="113"/>
      <c r="AM104" s="113"/>
      <c r="AN104" s="113"/>
      <c r="AO104" s="113"/>
      <c r="AP104" s="114"/>
      <c r="AQ104" s="192">
        <f>SUM(AD104:AP104)</f>
        <v>0</v>
      </c>
      <c r="AR104" s="113"/>
      <c r="AS104" s="113"/>
      <c r="AT104" s="113"/>
      <c r="AU104" s="113"/>
      <c r="AV104" s="113"/>
      <c r="AW104" s="113"/>
      <c r="AX104" s="113"/>
      <c r="AY104" s="113"/>
      <c r="AZ104" s="113"/>
      <c r="BA104" s="113"/>
      <c r="BB104" s="192">
        <f>SUM(AR104:BA104)</f>
        <v>0</v>
      </c>
      <c r="BC104" s="219"/>
      <c r="BD104" s="201">
        <f t="shared" si="21"/>
        <v>0</v>
      </c>
      <c r="BE104" s="234"/>
      <c r="BF104" s="417"/>
    </row>
    <row r="105" spans="1:58" s="1" customFormat="1" x14ac:dyDescent="0.2">
      <c r="A105" s="124"/>
      <c r="B105" s="129"/>
      <c r="C105" s="126"/>
      <c r="D105" s="126"/>
      <c r="E105" s="126"/>
      <c r="F105" s="112"/>
      <c r="G105" s="113"/>
      <c r="H105" s="113"/>
      <c r="I105" s="113"/>
      <c r="J105" s="113"/>
      <c r="K105" s="113"/>
      <c r="L105" s="113"/>
      <c r="M105" s="113"/>
      <c r="N105" s="113"/>
      <c r="O105" s="114"/>
      <c r="P105" s="113"/>
      <c r="Q105" s="192">
        <f>SUM(F105:P105)</f>
        <v>0</v>
      </c>
      <c r="R105" s="113"/>
      <c r="S105" s="113"/>
      <c r="T105" s="113"/>
      <c r="U105" s="113"/>
      <c r="V105" s="113"/>
      <c r="W105" s="113"/>
      <c r="X105" s="114"/>
      <c r="Y105" s="113"/>
      <c r="Z105" s="113"/>
      <c r="AA105" s="113"/>
      <c r="AB105" s="113"/>
      <c r="AC105" s="192">
        <f>SUM(R105:AB105)</f>
        <v>0</v>
      </c>
      <c r="AD105" s="113"/>
      <c r="AE105" s="114"/>
      <c r="AF105" s="113"/>
      <c r="AG105" s="113"/>
      <c r="AH105" s="113"/>
      <c r="AI105" s="113"/>
      <c r="AJ105" s="113"/>
      <c r="AK105" s="113"/>
      <c r="AL105" s="113"/>
      <c r="AM105" s="113"/>
      <c r="AN105" s="113"/>
      <c r="AO105" s="113"/>
      <c r="AP105" s="114"/>
      <c r="AQ105" s="192">
        <f>SUM(AD105:AP105)</f>
        <v>0</v>
      </c>
      <c r="AR105" s="113"/>
      <c r="AS105" s="113"/>
      <c r="AT105" s="113"/>
      <c r="AU105" s="113"/>
      <c r="AV105" s="113"/>
      <c r="AW105" s="113"/>
      <c r="AX105" s="113"/>
      <c r="AY105" s="113"/>
      <c r="AZ105" s="113"/>
      <c r="BA105" s="113"/>
      <c r="BB105" s="192">
        <f>SUM(AR105:BA105)</f>
        <v>0</v>
      </c>
      <c r="BC105" s="219"/>
      <c r="BD105" s="201">
        <f t="shared" si="21"/>
        <v>0</v>
      </c>
      <c r="BE105" s="234"/>
      <c r="BF105" s="417"/>
    </row>
    <row r="106" spans="1:58" s="1" customFormat="1" x14ac:dyDescent="0.2">
      <c r="A106" s="124"/>
      <c r="B106" s="129"/>
      <c r="C106" s="126"/>
      <c r="D106" s="126"/>
      <c r="E106" s="126"/>
      <c r="F106" s="112"/>
      <c r="G106" s="113"/>
      <c r="H106" s="113"/>
      <c r="I106" s="113"/>
      <c r="J106" s="113"/>
      <c r="K106" s="113"/>
      <c r="L106" s="113"/>
      <c r="M106" s="113"/>
      <c r="N106" s="113"/>
      <c r="O106" s="114"/>
      <c r="P106" s="113"/>
      <c r="Q106" s="192">
        <f>SUM(F106:P106)</f>
        <v>0</v>
      </c>
      <c r="R106" s="113"/>
      <c r="S106" s="113"/>
      <c r="T106" s="113"/>
      <c r="U106" s="113"/>
      <c r="V106" s="113"/>
      <c r="W106" s="113"/>
      <c r="X106" s="114"/>
      <c r="Y106" s="113"/>
      <c r="Z106" s="113"/>
      <c r="AA106" s="113"/>
      <c r="AB106" s="113"/>
      <c r="AC106" s="192">
        <f>SUM(R106:AB106)</f>
        <v>0</v>
      </c>
      <c r="AD106" s="113"/>
      <c r="AE106" s="114"/>
      <c r="AF106" s="113"/>
      <c r="AG106" s="113"/>
      <c r="AH106" s="113"/>
      <c r="AI106" s="113"/>
      <c r="AJ106" s="113"/>
      <c r="AK106" s="113"/>
      <c r="AL106" s="113"/>
      <c r="AM106" s="113"/>
      <c r="AN106" s="113"/>
      <c r="AO106" s="113"/>
      <c r="AP106" s="114"/>
      <c r="AQ106" s="192">
        <f>SUM(AD106:AP106)</f>
        <v>0</v>
      </c>
      <c r="AR106" s="113"/>
      <c r="AS106" s="113"/>
      <c r="AT106" s="113"/>
      <c r="AU106" s="113"/>
      <c r="AV106" s="113"/>
      <c r="AW106" s="113"/>
      <c r="AX106" s="113"/>
      <c r="AY106" s="113"/>
      <c r="AZ106" s="113"/>
      <c r="BA106" s="113"/>
      <c r="BB106" s="192">
        <f>SUM(AR106:BA106)</f>
        <v>0</v>
      </c>
      <c r="BC106" s="219"/>
      <c r="BD106" s="201">
        <f t="shared" si="21"/>
        <v>0</v>
      </c>
      <c r="BE106" s="234"/>
      <c r="BF106" s="417"/>
    </row>
    <row r="107" spans="1:58" s="1" customFormat="1" ht="15.75" thickBot="1" x14ac:dyDescent="0.3">
      <c r="A107" s="436" t="s">
        <v>1</v>
      </c>
      <c r="B107" s="154"/>
      <c r="C107" s="155"/>
      <c r="D107" s="155"/>
      <c r="E107" s="155"/>
      <c r="F107" s="109"/>
      <c r="G107" s="110"/>
      <c r="H107" s="110"/>
      <c r="I107" s="110"/>
      <c r="J107" s="110"/>
      <c r="K107" s="110"/>
      <c r="L107" s="110"/>
      <c r="M107" s="110"/>
      <c r="N107" s="110"/>
      <c r="O107" s="111"/>
      <c r="P107" s="110"/>
      <c r="Q107" s="193">
        <f>SUBTOTAL(9,Q102:Q106)</f>
        <v>0</v>
      </c>
      <c r="R107" s="110"/>
      <c r="S107" s="110"/>
      <c r="T107" s="110"/>
      <c r="U107" s="110"/>
      <c r="V107" s="110"/>
      <c r="W107" s="110"/>
      <c r="X107" s="111"/>
      <c r="Y107" s="110"/>
      <c r="Z107" s="110"/>
      <c r="AA107" s="110"/>
      <c r="AB107" s="110"/>
      <c r="AC107" s="193">
        <f>SUBTOTAL(9,AC102:AC106)</f>
        <v>0</v>
      </c>
      <c r="AD107" s="110"/>
      <c r="AE107" s="111"/>
      <c r="AF107" s="110"/>
      <c r="AG107" s="110"/>
      <c r="AH107" s="110"/>
      <c r="AI107" s="110"/>
      <c r="AJ107" s="110"/>
      <c r="AK107" s="110"/>
      <c r="AL107" s="110"/>
      <c r="AM107" s="110"/>
      <c r="AN107" s="110"/>
      <c r="AO107" s="110"/>
      <c r="AP107" s="111"/>
      <c r="AQ107" s="193">
        <f>SUBTOTAL(9,AQ102:AQ106)</f>
        <v>0</v>
      </c>
      <c r="AR107" s="110"/>
      <c r="AS107" s="110"/>
      <c r="AT107" s="110"/>
      <c r="AU107" s="110"/>
      <c r="AV107" s="110"/>
      <c r="AW107" s="110"/>
      <c r="AX107" s="110"/>
      <c r="AY107" s="110"/>
      <c r="AZ107" s="110"/>
      <c r="BA107" s="110"/>
      <c r="BB107" s="193">
        <f>SUBTOTAL(9,BB102:BB106)</f>
        <v>0</v>
      </c>
      <c r="BC107" s="220"/>
      <c r="BD107" s="202">
        <f>SUBTOTAL(9,BD102:BD106)</f>
        <v>0</v>
      </c>
      <c r="BE107" s="236">
        <f>'totaal BOL niv 4 4 jr'!I33</f>
        <v>0</v>
      </c>
      <c r="BF107" s="417"/>
    </row>
    <row r="108" spans="1:58" s="1" customFormat="1" ht="15" thickTop="1" x14ac:dyDescent="0.2">
      <c r="A108" s="437" t="str">
        <f>'totaal BOL niv 4 4 jr'!B34</f>
        <v>2eTandheelkunde</v>
      </c>
      <c r="B108" s="153"/>
      <c r="C108" s="390"/>
      <c r="D108" s="390"/>
      <c r="E108" s="390"/>
      <c r="F108" s="391"/>
      <c r="G108" s="392"/>
      <c r="H108" s="392"/>
      <c r="I108" s="392"/>
      <c r="J108" s="392"/>
      <c r="K108" s="392"/>
      <c r="L108" s="392"/>
      <c r="M108" s="392"/>
      <c r="N108" s="392"/>
      <c r="O108" s="392"/>
      <c r="P108" s="392"/>
      <c r="Q108" s="414"/>
      <c r="R108" s="392"/>
      <c r="S108" s="392"/>
      <c r="T108" s="392"/>
      <c r="U108" s="392"/>
      <c r="V108" s="392"/>
      <c r="W108" s="392"/>
      <c r="X108" s="392"/>
      <c r="Y108" s="392"/>
      <c r="Z108" s="392"/>
      <c r="AA108" s="392"/>
      <c r="AB108" s="392"/>
      <c r="AC108" s="414"/>
      <c r="AD108" s="392"/>
      <c r="AE108" s="392"/>
      <c r="AF108" s="392"/>
      <c r="AG108" s="392"/>
      <c r="AH108" s="392"/>
      <c r="AI108" s="392"/>
      <c r="AJ108" s="392"/>
      <c r="AK108" s="392"/>
      <c r="AL108" s="392"/>
      <c r="AM108" s="392"/>
      <c r="AN108" s="392"/>
      <c r="AO108" s="392"/>
      <c r="AP108" s="392"/>
      <c r="AQ108" s="414"/>
      <c r="AR108" s="392"/>
      <c r="AS108" s="392"/>
      <c r="AT108" s="392"/>
      <c r="AU108" s="392"/>
      <c r="AV108" s="392"/>
      <c r="AW108" s="392"/>
      <c r="AX108" s="392"/>
      <c r="AY108" s="392"/>
      <c r="AZ108" s="392"/>
      <c r="BA108" s="392"/>
      <c r="BB108" s="414"/>
      <c r="BC108" s="395"/>
      <c r="BD108" s="394" t="s">
        <v>8</v>
      </c>
      <c r="BE108" s="234"/>
      <c r="BF108" s="418"/>
    </row>
    <row r="109" spans="1:58" s="1" customFormat="1" x14ac:dyDescent="0.2">
      <c r="A109" s="124"/>
      <c r="B109" s="129"/>
      <c r="C109" s="126"/>
      <c r="D109" s="126"/>
      <c r="E109" s="126"/>
      <c r="F109" s="106"/>
      <c r="G109" s="107"/>
      <c r="H109" s="107"/>
      <c r="I109" s="107"/>
      <c r="J109" s="107"/>
      <c r="K109" s="107"/>
      <c r="L109" s="107"/>
      <c r="M109" s="107"/>
      <c r="N109" s="107"/>
      <c r="O109" s="108"/>
      <c r="P109" s="107"/>
      <c r="Q109" s="192">
        <f>SUM(F109:P109)</f>
        <v>0</v>
      </c>
      <c r="R109" s="107"/>
      <c r="S109" s="107"/>
      <c r="T109" s="107"/>
      <c r="U109" s="107"/>
      <c r="V109" s="107"/>
      <c r="W109" s="107"/>
      <c r="X109" s="108"/>
      <c r="Y109" s="107"/>
      <c r="Z109" s="107"/>
      <c r="AA109" s="107"/>
      <c r="AB109" s="107"/>
      <c r="AC109" s="192">
        <f>SUM(R109:AB109)</f>
        <v>0</v>
      </c>
      <c r="AD109" s="107"/>
      <c r="AE109" s="108"/>
      <c r="AF109" s="107"/>
      <c r="AG109" s="107"/>
      <c r="AH109" s="107"/>
      <c r="AI109" s="107"/>
      <c r="AJ109" s="107"/>
      <c r="AK109" s="107"/>
      <c r="AL109" s="107"/>
      <c r="AM109" s="107"/>
      <c r="AN109" s="107"/>
      <c r="AO109" s="107"/>
      <c r="AP109" s="108"/>
      <c r="AQ109" s="192">
        <f>SUM(AD109:AP109)</f>
        <v>0</v>
      </c>
      <c r="AR109" s="107"/>
      <c r="AS109" s="107"/>
      <c r="AT109" s="107"/>
      <c r="AU109" s="107"/>
      <c r="AV109" s="107"/>
      <c r="AW109" s="107"/>
      <c r="AX109" s="107"/>
      <c r="AY109" s="107"/>
      <c r="AZ109" s="107"/>
      <c r="BA109" s="107"/>
      <c r="BB109" s="192">
        <f>SUM(AR109:BA109)</f>
        <v>0</v>
      </c>
      <c r="BC109" s="217"/>
      <c r="BD109" s="201">
        <f t="shared" ref="BD109:BD113" si="22">SUM(Q109+AC109+AQ109+BB109)</f>
        <v>0</v>
      </c>
      <c r="BE109" s="234"/>
      <c r="BF109" s="417"/>
    </row>
    <row r="110" spans="1:58" s="1" customFormat="1" x14ac:dyDescent="0.2">
      <c r="A110" s="124"/>
      <c r="B110" s="129"/>
      <c r="C110" s="126"/>
      <c r="D110" s="126"/>
      <c r="E110" s="126"/>
      <c r="F110" s="106"/>
      <c r="G110" s="107"/>
      <c r="H110" s="107"/>
      <c r="I110" s="107"/>
      <c r="J110" s="107"/>
      <c r="K110" s="107"/>
      <c r="L110" s="107"/>
      <c r="M110" s="107"/>
      <c r="N110" s="107"/>
      <c r="O110" s="108"/>
      <c r="P110" s="107"/>
      <c r="Q110" s="192">
        <f>SUM(F110:P110)</f>
        <v>0</v>
      </c>
      <c r="R110" s="107"/>
      <c r="S110" s="107"/>
      <c r="T110" s="107"/>
      <c r="U110" s="107"/>
      <c r="V110" s="107"/>
      <c r="W110" s="107"/>
      <c r="X110" s="108"/>
      <c r="Y110" s="107"/>
      <c r="Z110" s="107"/>
      <c r="AA110" s="107"/>
      <c r="AB110" s="107"/>
      <c r="AC110" s="192">
        <f>SUM(R110:AB110)</f>
        <v>0</v>
      </c>
      <c r="AD110" s="107"/>
      <c r="AE110" s="108"/>
      <c r="AF110" s="107"/>
      <c r="AG110" s="107"/>
      <c r="AH110" s="107"/>
      <c r="AI110" s="107"/>
      <c r="AJ110" s="107"/>
      <c r="AK110" s="107"/>
      <c r="AL110" s="107"/>
      <c r="AM110" s="107"/>
      <c r="AN110" s="107"/>
      <c r="AO110" s="107"/>
      <c r="AP110" s="108"/>
      <c r="AQ110" s="192">
        <f>SUM(AD110:AP110)</f>
        <v>0</v>
      </c>
      <c r="AR110" s="107"/>
      <c r="AS110" s="107"/>
      <c r="AT110" s="107"/>
      <c r="AU110" s="107"/>
      <c r="AV110" s="107"/>
      <c r="AW110" s="107"/>
      <c r="AX110" s="107"/>
      <c r="AY110" s="107"/>
      <c r="AZ110" s="107"/>
      <c r="BA110" s="107"/>
      <c r="BB110" s="192">
        <f>SUM(AR110:BA110)</f>
        <v>0</v>
      </c>
      <c r="BC110" s="217"/>
      <c r="BD110" s="201">
        <f t="shared" si="22"/>
        <v>0</v>
      </c>
      <c r="BE110" s="234"/>
      <c r="BF110" s="417"/>
    </row>
    <row r="111" spans="1:58" s="1" customFormat="1" x14ac:dyDescent="0.2">
      <c r="A111" s="124"/>
      <c r="B111" s="129"/>
      <c r="C111" s="126"/>
      <c r="D111" s="126"/>
      <c r="E111" s="126"/>
      <c r="F111" s="112"/>
      <c r="G111" s="113"/>
      <c r="H111" s="113"/>
      <c r="I111" s="113"/>
      <c r="J111" s="113"/>
      <c r="K111" s="113"/>
      <c r="L111" s="113"/>
      <c r="M111" s="113"/>
      <c r="N111" s="113"/>
      <c r="O111" s="114"/>
      <c r="P111" s="113"/>
      <c r="Q111" s="192">
        <f>SUM(F111:P111)</f>
        <v>0</v>
      </c>
      <c r="R111" s="113"/>
      <c r="S111" s="113"/>
      <c r="T111" s="113"/>
      <c r="U111" s="113"/>
      <c r="V111" s="113"/>
      <c r="W111" s="113"/>
      <c r="X111" s="114"/>
      <c r="Y111" s="113"/>
      <c r="Z111" s="113"/>
      <c r="AA111" s="113"/>
      <c r="AB111" s="113"/>
      <c r="AC111" s="192">
        <f>SUM(R111:AB111)</f>
        <v>0</v>
      </c>
      <c r="AD111" s="113"/>
      <c r="AE111" s="114"/>
      <c r="AF111" s="113"/>
      <c r="AG111" s="113"/>
      <c r="AH111" s="113"/>
      <c r="AI111" s="113"/>
      <c r="AJ111" s="113"/>
      <c r="AK111" s="113"/>
      <c r="AL111" s="113"/>
      <c r="AM111" s="113"/>
      <c r="AN111" s="113"/>
      <c r="AO111" s="113"/>
      <c r="AP111" s="114"/>
      <c r="AQ111" s="192">
        <f>SUM(AD111:AP111)</f>
        <v>0</v>
      </c>
      <c r="AR111" s="113"/>
      <c r="AS111" s="113"/>
      <c r="AT111" s="113"/>
      <c r="AU111" s="113"/>
      <c r="AV111" s="113"/>
      <c r="AW111" s="113"/>
      <c r="AX111" s="113"/>
      <c r="AY111" s="113"/>
      <c r="AZ111" s="113"/>
      <c r="BA111" s="113"/>
      <c r="BB111" s="192">
        <f>SUM(AR111:BA111)</f>
        <v>0</v>
      </c>
      <c r="BC111" s="219"/>
      <c r="BD111" s="201">
        <f t="shared" si="22"/>
        <v>0</v>
      </c>
      <c r="BE111" s="234"/>
      <c r="BF111" s="417"/>
    </row>
    <row r="112" spans="1:58" s="1" customFormat="1" x14ac:dyDescent="0.2">
      <c r="A112" s="124"/>
      <c r="B112" s="129"/>
      <c r="C112" s="126"/>
      <c r="D112" s="126"/>
      <c r="E112" s="126"/>
      <c r="F112" s="112"/>
      <c r="G112" s="113"/>
      <c r="H112" s="113"/>
      <c r="I112" s="113"/>
      <c r="J112" s="113"/>
      <c r="K112" s="113"/>
      <c r="L112" s="113"/>
      <c r="M112" s="113"/>
      <c r="N112" s="113"/>
      <c r="O112" s="114"/>
      <c r="P112" s="113"/>
      <c r="Q112" s="192">
        <f>SUM(F112:P112)</f>
        <v>0</v>
      </c>
      <c r="R112" s="113"/>
      <c r="S112" s="113"/>
      <c r="T112" s="113"/>
      <c r="U112" s="113"/>
      <c r="V112" s="113"/>
      <c r="W112" s="113"/>
      <c r="X112" s="114"/>
      <c r="Y112" s="113"/>
      <c r="Z112" s="113"/>
      <c r="AA112" s="113"/>
      <c r="AB112" s="113"/>
      <c r="AC112" s="192">
        <f>SUM(R112:AB112)</f>
        <v>0</v>
      </c>
      <c r="AD112" s="113"/>
      <c r="AE112" s="114"/>
      <c r="AF112" s="113"/>
      <c r="AG112" s="113"/>
      <c r="AH112" s="113"/>
      <c r="AI112" s="113"/>
      <c r="AJ112" s="113"/>
      <c r="AK112" s="113"/>
      <c r="AL112" s="113"/>
      <c r="AM112" s="113"/>
      <c r="AN112" s="113"/>
      <c r="AO112" s="113"/>
      <c r="AP112" s="114"/>
      <c r="AQ112" s="192">
        <f>SUM(AD112:AP112)</f>
        <v>0</v>
      </c>
      <c r="AR112" s="113"/>
      <c r="AS112" s="113"/>
      <c r="AT112" s="113"/>
      <c r="AU112" s="113"/>
      <c r="AV112" s="113"/>
      <c r="AW112" s="113"/>
      <c r="AX112" s="113"/>
      <c r="AY112" s="113"/>
      <c r="AZ112" s="113"/>
      <c r="BA112" s="113"/>
      <c r="BB112" s="192">
        <f>SUM(AR112:BA112)</f>
        <v>0</v>
      </c>
      <c r="BC112" s="219"/>
      <c r="BD112" s="201">
        <f t="shared" si="22"/>
        <v>0</v>
      </c>
      <c r="BE112" s="234"/>
      <c r="BF112" s="417"/>
    </row>
    <row r="113" spans="1:58" s="1" customFormat="1" x14ac:dyDescent="0.2">
      <c r="A113" s="124"/>
      <c r="B113" s="129"/>
      <c r="C113" s="126"/>
      <c r="D113" s="126"/>
      <c r="E113" s="126"/>
      <c r="F113" s="112"/>
      <c r="G113" s="113"/>
      <c r="H113" s="113"/>
      <c r="I113" s="113"/>
      <c r="J113" s="113"/>
      <c r="K113" s="113"/>
      <c r="L113" s="113"/>
      <c r="M113" s="113"/>
      <c r="N113" s="113"/>
      <c r="O113" s="114"/>
      <c r="P113" s="113"/>
      <c r="Q113" s="192">
        <f>SUM(F113:P113)</f>
        <v>0</v>
      </c>
      <c r="R113" s="113"/>
      <c r="S113" s="113"/>
      <c r="T113" s="113"/>
      <c r="U113" s="113"/>
      <c r="V113" s="113"/>
      <c r="W113" s="113"/>
      <c r="X113" s="114"/>
      <c r="Y113" s="113"/>
      <c r="Z113" s="113"/>
      <c r="AA113" s="113"/>
      <c r="AB113" s="113"/>
      <c r="AC113" s="192">
        <f>SUM(R113:AB113)</f>
        <v>0</v>
      </c>
      <c r="AD113" s="113"/>
      <c r="AE113" s="114"/>
      <c r="AF113" s="113"/>
      <c r="AG113" s="113"/>
      <c r="AH113" s="113"/>
      <c r="AI113" s="113"/>
      <c r="AJ113" s="113"/>
      <c r="AK113" s="113"/>
      <c r="AL113" s="113"/>
      <c r="AM113" s="113"/>
      <c r="AN113" s="113"/>
      <c r="AO113" s="113"/>
      <c r="AP113" s="114"/>
      <c r="AQ113" s="192">
        <f>SUM(AD113:AP113)</f>
        <v>0</v>
      </c>
      <c r="AR113" s="113"/>
      <c r="AS113" s="113"/>
      <c r="AT113" s="113"/>
      <c r="AU113" s="113"/>
      <c r="AV113" s="113"/>
      <c r="AW113" s="113"/>
      <c r="AX113" s="113"/>
      <c r="AY113" s="113"/>
      <c r="AZ113" s="113"/>
      <c r="BA113" s="113"/>
      <c r="BB113" s="192">
        <f>SUM(AR113:BA113)</f>
        <v>0</v>
      </c>
      <c r="BC113" s="219"/>
      <c r="BD113" s="201">
        <f t="shared" si="22"/>
        <v>0</v>
      </c>
      <c r="BE113" s="234"/>
      <c r="BF113" s="417"/>
    </row>
    <row r="114" spans="1:58" s="1" customFormat="1" ht="15.75" thickBot="1" x14ac:dyDescent="0.3">
      <c r="A114" s="436" t="s">
        <v>1</v>
      </c>
      <c r="B114" s="154"/>
      <c r="C114" s="155"/>
      <c r="D114" s="155"/>
      <c r="E114" s="155"/>
      <c r="F114" s="109"/>
      <c r="G114" s="110"/>
      <c r="H114" s="110"/>
      <c r="I114" s="110"/>
      <c r="J114" s="110"/>
      <c r="K114" s="110"/>
      <c r="L114" s="110"/>
      <c r="M114" s="110"/>
      <c r="N114" s="110"/>
      <c r="O114" s="111"/>
      <c r="P114" s="110"/>
      <c r="Q114" s="193">
        <f>SUBTOTAL(9,Q109:Q113)</f>
        <v>0</v>
      </c>
      <c r="R114" s="110"/>
      <c r="S114" s="110"/>
      <c r="T114" s="110"/>
      <c r="U114" s="110"/>
      <c r="V114" s="110"/>
      <c r="W114" s="110"/>
      <c r="X114" s="111"/>
      <c r="Y114" s="110"/>
      <c r="Z114" s="110"/>
      <c r="AA114" s="110"/>
      <c r="AB114" s="110"/>
      <c r="AC114" s="193">
        <f>SUBTOTAL(9,AC109:AC113)</f>
        <v>0</v>
      </c>
      <c r="AD114" s="110"/>
      <c r="AE114" s="111"/>
      <c r="AF114" s="110"/>
      <c r="AG114" s="110"/>
      <c r="AH114" s="110"/>
      <c r="AI114" s="110"/>
      <c r="AJ114" s="110"/>
      <c r="AK114" s="110"/>
      <c r="AL114" s="110"/>
      <c r="AM114" s="110"/>
      <c r="AN114" s="110"/>
      <c r="AO114" s="110"/>
      <c r="AP114" s="111"/>
      <c r="AQ114" s="193">
        <f>SUBTOTAL(9,AQ109:AQ113)</f>
        <v>0</v>
      </c>
      <c r="AR114" s="110"/>
      <c r="AS114" s="110"/>
      <c r="AT114" s="110"/>
      <c r="AU114" s="110"/>
      <c r="AV114" s="110"/>
      <c r="AW114" s="110"/>
      <c r="AX114" s="110"/>
      <c r="AY114" s="110"/>
      <c r="AZ114" s="110"/>
      <c r="BA114" s="110"/>
      <c r="BB114" s="193">
        <f>SUBTOTAL(9,BB109:BB113)</f>
        <v>0</v>
      </c>
      <c r="BC114" s="220"/>
      <c r="BD114" s="202">
        <f>SUBTOTAL(9,BD109:BD113)</f>
        <v>0</v>
      </c>
      <c r="BE114" s="236">
        <f>'totaal BOL niv 4 4 jr'!I34</f>
        <v>0</v>
      </c>
      <c r="BF114" s="417"/>
    </row>
    <row r="115" spans="1:58" s="1" customFormat="1" ht="15" thickTop="1" x14ac:dyDescent="0.2">
      <c r="A115" s="437" t="str">
        <f>'totaal BOL niv 4 4 jr'!B35</f>
        <v>2f Voortplanting</v>
      </c>
      <c r="B115" s="153"/>
      <c r="C115" s="390"/>
      <c r="D115" s="390"/>
      <c r="E115" s="390"/>
      <c r="F115" s="391"/>
      <c r="G115" s="392"/>
      <c r="H115" s="392"/>
      <c r="I115" s="392"/>
      <c r="J115" s="392"/>
      <c r="K115" s="392"/>
      <c r="L115" s="392"/>
      <c r="M115" s="392"/>
      <c r="N115" s="392"/>
      <c r="O115" s="392"/>
      <c r="P115" s="392"/>
      <c r="Q115" s="414"/>
      <c r="R115" s="392"/>
      <c r="S115" s="392"/>
      <c r="T115" s="392"/>
      <c r="U115" s="392"/>
      <c r="V115" s="392"/>
      <c r="W115" s="392"/>
      <c r="X115" s="392"/>
      <c r="Y115" s="392"/>
      <c r="Z115" s="392"/>
      <c r="AA115" s="392"/>
      <c r="AB115" s="392"/>
      <c r="AC115" s="414"/>
      <c r="AD115" s="392"/>
      <c r="AE115" s="392"/>
      <c r="AF115" s="392"/>
      <c r="AG115" s="392"/>
      <c r="AH115" s="392"/>
      <c r="AI115" s="392"/>
      <c r="AJ115" s="392"/>
      <c r="AK115" s="392"/>
      <c r="AL115" s="392"/>
      <c r="AM115" s="392"/>
      <c r="AN115" s="392"/>
      <c r="AO115" s="392"/>
      <c r="AP115" s="392"/>
      <c r="AQ115" s="414"/>
      <c r="AR115" s="392"/>
      <c r="AS115" s="392"/>
      <c r="AT115" s="392"/>
      <c r="AU115" s="392"/>
      <c r="AV115" s="392"/>
      <c r="AW115" s="392"/>
      <c r="AX115" s="392"/>
      <c r="AY115" s="392"/>
      <c r="AZ115" s="392"/>
      <c r="BA115" s="392"/>
      <c r="BB115" s="414"/>
      <c r="BC115" s="395"/>
      <c r="BD115" s="394" t="s">
        <v>8</v>
      </c>
      <c r="BE115" s="234"/>
      <c r="BF115" s="418"/>
    </row>
    <row r="116" spans="1:58" s="1" customFormat="1" x14ac:dyDescent="0.2">
      <c r="A116" s="124"/>
      <c r="B116" s="129"/>
      <c r="C116" s="126"/>
      <c r="D116" s="126"/>
      <c r="E116" s="126"/>
      <c r="F116" s="106"/>
      <c r="G116" s="107"/>
      <c r="H116" s="107"/>
      <c r="I116" s="107"/>
      <c r="J116" s="107"/>
      <c r="K116" s="107"/>
      <c r="L116" s="107"/>
      <c r="M116" s="107"/>
      <c r="N116" s="107"/>
      <c r="O116" s="108"/>
      <c r="P116" s="107"/>
      <c r="Q116" s="192">
        <f>SUM(F116:P116)</f>
        <v>0</v>
      </c>
      <c r="R116" s="107"/>
      <c r="S116" s="107"/>
      <c r="T116" s="107"/>
      <c r="U116" s="107"/>
      <c r="V116" s="107"/>
      <c r="W116" s="107"/>
      <c r="X116" s="108"/>
      <c r="Y116" s="107"/>
      <c r="Z116" s="107"/>
      <c r="AA116" s="107"/>
      <c r="AB116" s="107"/>
      <c r="AC116" s="192">
        <f>SUM(R116:AB116)</f>
        <v>0</v>
      </c>
      <c r="AD116" s="107"/>
      <c r="AE116" s="108"/>
      <c r="AF116" s="107"/>
      <c r="AG116" s="107"/>
      <c r="AH116" s="107"/>
      <c r="AI116" s="107"/>
      <c r="AJ116" s="107"/>
      <c r="AK116" s="107"/>
      <c r="AL116" s="107"/>
      <c r="AM116" s="107"/>
      <c r="AN116" s="107"/>
      <c r="AO116" s="107"/>
      <c r="AP116" s="108"/>
      <c r="AQ116" s="192">
        <f>SUM(AD116:AP116)</f>
        <v>0</v>
      </c>
      <c r="AR116" s="107"/>
      <c r="AS116" s="107"/>
      <c r="AT116" s="107"/>
      <c r="AU116" s="107"/>
      <c r="AV116" s="107"/>
      <c r="AW116" s="107"/>
      <c r="AX116" s="107"/>
      <c r="AY116" s="107"/>
      <c r="AZ116" s="107"/>
      <c r="BA116" s="107"/>
      <c r="BB116" s="192">
        <f>SUM(AR116:BA116)</f>
        <v>0</v>
      </c>
      <c r="BC116" s="217"/>
      <c r="BD116" s="201">
        <f t="shared" ref="BD116:BD120" si="23">SUM(Q116+AC116+AQ116+BB116)</f>
        <v>0</v>
      </c>
      <c r="BE116" s="234"/>
      <c r="BF116" s="417"/>
    </row>
    <row r="117" spans="1:58" s="1" customFormat="1" x14ac:dyDescent="0.2">
      <c r="A117" s="124"/>
      <c r="B117" s="129"/>
      <c r="C117" s="126"/>
      <c r="D117" s="126"/>
      <c r="E117" s="126"/>
      <c r="F117" s="106"/>
      <c r="G117" s="107"/>
      <c r="H117" s="107"/>
      <c r="I117" s="107"/>
      <c r="J117" s="107"/>
      <c r="K117" s="107"/>
      <c r="L117" s="107"/>
      <c r="M117" s="107"/>
      <c r="N117" s="107"/>
      <c r="O117" s="108"/>
      <c r="P117" s="107"/>
      <c r="Q117" s="192">
        <f>SUM(F117:P117)</f>
        <v>0</v>
      </c>
      <c r="R117" s="107"/>
      <c r="S117" s="107"/>
      <c r="T117" s="107"/>
      <c r="U117" s="107"/>
      <c r="V117" s="107"/>
      <c r="W117" s="107"/>
      <c r="X117" s="108"/>
      <c r="Y117" s="107"/>
      <c r="Z117" s="107"/>
      <c r="AA117" s="107"/>
      <c r="AB117" s="107"/>
      <c r="AC117" s="192">
        <f>SUM(R117:AB117)</f>
        <v>0</v>
      </c>
      <c r="AD117" s="107"/>
      <c r="AE117" s="108"/>
      <c r="AF117" s="107"/>
      <c r="AG117" s="107"/>
      <c r="AH117" s="107"/>
      <c r="AI117" s="107"/>
      <c r="AJ117" s="107"/>
      <c r="AK117" s="107"/>
      <c r="AL117" s="107"/>
      <c r="AM117" s="107"/>
      <c r="AN117" s="107"/>
      <c r="AO117" s="107"/>
      <c r="AP117" s="108"/>
      <c r="AQ117" s="192">
        <f>SUM(AD117:AP117)</f>
        <v>0</v>
      </c>
      <c r="AR117" s="107"/>
      <c r="AS117" s="107"/>
      <c r="AT117" s="107"/>
      <c r="AU117" s="107"/>
      <c r="AV117" s="107"/>
      <c r="AW117" s="107"/>
      <c r="AX117" s="107"/>
      <c r="AY117" s="107"/>
      <c r="AZ117" s="107"/>
      <c r="BA117" s="107"/>
      <c r="BB117" s="192">
        <f>SUM(AR117:BA117)</f>
        <v>0</v>
      </c>
      <c r="BC117" s="217"/>
      <c r="BD117" s="201">
        <f t="shared" si="23"/>
        <v>0</v>
      </c>
      <c r="BE117" s="234"/>
      <c r="BF117" s="417"/>
    </row>
    <row r="118" spans="1:58" s="1" customFormat="1" x14ac:dyDescent="0.2">
      <c r="A118" s="124"/>
      <c r="B118" s="129"/>
      <c r="C118" s="126"/>
      <c r="D118" s="126"/>
      <c r="E118" s="126"/>
      <c r="F118" s="112"/>
      <c r="G118" s="113"/>
      <c r="H118" s="113"/>
      <c r="I118" s="113"/>
      <c r="J118" s="113"/>
      <c r="K118" s="113"/>
      <c r="L118" s="113"/>
      <c r="M118" s="113"/>
      <c r="N118" s="113"/>
      <c r="O118" s="114"/>
      <c r="P118" s="113"/>
      <c r="Q118" s="192">
        <f>SUM(F118:P118)</f>
        <v>0</v>
      </c>
      <c r="R118" s="113"/>
      <c r="S118" s="113"/>
      <c r="T118" s="113"/>
      <c r="U118" s="113"/>
      <c r="V118" s="113"/>
      <c r="W118" s="113"/>
      <c r="X118" s="114"/>
      <c r="Y118" s="113"/>
      <c r="Z118" s="113"/>
      <c r="AA118" s="113"/>
      <c r="AB118" s="113"/>
      <c r="AC118" s="192">
        <f>SUM(R118:AB118)</f>
        <v>0</v>
      </c>
      <c r="AD118" s="113"/>
      <c r="AE118" s="114"/>
      <c r="AF118" s="113"/>
      <c r="AG118" s="113"/>
      <c r="AH118" s="113"/>
      <c r="AI118" s="113"/>
      <c r="AJ118" s="113"/>
      <c r="AK118" s="113"/>
      <c r="AL118" s="113"/>
      <c r="AM118" s="113"/>
      <c r="AN118" s="113"/>
      <c r="AO118" s="113"/>
      <c r="AP118" s="114"/>
      <c r="AQ118" s="192">
        <f>SUM(AD118:AP118)</f>
        <v>0</v>
      </c>
      <c r="AR118" s="113"/>
      <c r="AS118" s="113"/>
      <c r="AT118" s="113"/>
      <c r="AU118" s="113"/>
      <c r="AV118" s="113"/>
      <c r="AW118" s="113"/>
      <c r="AX118" s="113"/>
      <c r="AY118" s="113"/>
      <c r="AZ118" s="113"/>
      <c r="BA118" s="113"/>
      <c r="BB118" s="192">
        <f>SUM(AR118:BA118)</f>
        <v>0</v>
      </c>
      <c r="BC118" s="219"/>
      <c r="BD118" s="201">
        <f t="shared" si="23"/>
        <v>0</v>
      </c>
      <c r="BE118" s="234"/>
      <c r="BF118" s="417"/>
    </row>
    <row r="119" spans="1:58" s="1" customFormat="1" x14ac:dyDescent="0.2">
      <c r="A119" s="124"/>
      <c r="B119" s="129"/>
      <c r="C119" s="126"/>
      <c r="D119" s="126"/>
      <c r="E119" s="126"/>
      <c r="F119" s="112"/>
      <c r="G119" s="113"/>
      <c r="H119" s="113"/>
      <c r="I119" s="113"/>
      <c r="J119" s="113"/>
      <c r="K119" s="113"/>
      <c r="L119" s="113"/>
      <c r="M119" s="113"/>
      <c r="N119" s="113"/>
      <c r="O119" s="114"/>
      <c r="P119" s="113"/>
      <c r="Q119" s="192">
        <f>SUM(F119:P119)</f>
        <v>0</v>
      </c>
      <c r="R119" s="113"/>
      <c r="S119" s="113"/>
      <c r="T119" s="113"/>
      <c r="U119" s="113"/>
      <c r="V119" s="113"/>
      <c r="W119" s="113"/>
      <c r="X119" s="114"/>
      <c r="Y119" s="113"/>
      <c r="Z119" s="113"/>
      <c r="AA119" s="113"/>
      <c r="AB119" s="113"/>
      <c r="AC119" s="192">
        <f>SUM(R119:AB119)</f>
        <v>0</v>
      </c>
      <c r="AD119" s="113"/>
      <c r="AE119" s="114"/>
      <c r="AF119" s="113"/>
      <c r="AG119" s="113"/>
      <c r="AH119" s="113"/>
      <c r="AI119" s="113"/>
      <c r="AJ119" s="113"/>
      <c r="AK119" s="113"/>
      <c r="AL119" s="113"/>
      <c r="AM119" s="113"/>
      <c r="AN119" s="113"/>
      <c r="AO119" s="113"/>
      <c r="AP119" s="114"/>
      <c r="AQ119" s="192">
        <f>SUM(AD119:AP119)</f>
        <v>0</v>
      </c>
      <c r="AR119" s="113"/>
      <c r="AS119" s="113"/>
      <c r="AT119" s="113"/>
      <c r="AU119" s="113"/>
      <c r="AV119" s="113"/>
      <c r="AW119" s="113"/>
      <c r="AX119" s="113"/>
      <c r="AY119" s="113"/>
      <c r="AZ119" s="113"/>
      <c r="BA119" s="113"/>
      <c r="BB119" s="192">
        <f>SUM(AR119:BA119)</f>
        <v>0</v>
      </c>
      <c r="BC119" s="219"/>
      <c r="BD119" s="201">
        <f t="shared" si="23"/>
        <v>0</v>
      </c>
      <c r="BE119" s="234"/>
      <c r="BF119" s="417"/>
    </row>
    <row r="120" spans="1:58" s="1" customFormat="1" x14ac:dyDescent="0.2">
      <c r="A120" s="124"/>
      <c r="B120" s="129"/>
      <c r="C120" s="126"/>
      <c r="D120" s="126"/>
      <c r="E120" s="126"/>
      <c r="F120" s="112"/>
      <c r="G120" s="113"/>
      <c r="H120" s="113"/>
      <c r="I120" s="113"/>
      <c r="J120" s="113"/>
      <c r="K120" s="113"/>
      <c r="L120" s="113"/>
      <c r="M120" s="113"/>
      <c r="N120" s="113"/>
      <c r="O120" s="114"/>
      <c r="P120" s="113"/>
      <c r="Q120" s="192">
        <f>SUM(F120:P120)</f>
        <v>0</v>
      </c>
      <c r="R120" s="113"/>
      <c r="S120" s="113"/>
      <c r="T120" s="113"/>
      <c r="U120" s="113"/>
      <c r="V120" s="113"/>
      <c r="W120" s="113"/>
      <c r="X120" s="114"/>
      <c r="Y120" s="113"/>
      <c r="Z120" s="113"/>
      <c r="AA120" s="113"/>
      <c r="AB120" s="113"/>
      <c r="AC120" s="192">
        <f>SUM(R120:AB120)</f>
        <v>0</v>
      </c>
      <c r="AD120" s="113"/>
      <c r="AE120" s="114"/>
      <c r="AF120" s="113"/>
      <c r="AG120" s="113"/>
      <c r="AH120" s="113"/>
      <c r="AI120" s="113"/>
      <c r="AJ120" s="113"/>
      <c r="AK120" s="113"/>
      <c r="AL120" s="113"/>
      <c r="AM120" s="113"/>
      <c r="AN120" s="113"/>
      <c r="AO120" s="113"/>
      <c r="AP120" s="114"/>
      <c r="AQ120" s="192">
        <f>SUM(AD120:AP120)</f>
        <v>0</v>
      </c>
      <c r="AR120" s="113"/>
      <c r="AS120" s="113"/>
      <c r="AT120" s="113"/>
      <c r="AU120" s="113"/>
      <c r="AV120" s="113"/>
      <c r="AW120" s="113"/>
      <c r="AX120" s="113"/>
      <c r="AY120" s="113"/>
      <c r="AZ120" s="113"/>
      <c r="BA120" s="113"/>
      <c r="BB120" s="192">
        <f>SUM(AR120:BA120)</f>
        <v>0</v>
      </c>
      <c r="BC120" s="219"/>
      <c r="BD120" s="201">
        <f t="shared" si="23"/>
        <v>0</v>
      </c>
      <c r="BE120" s="234"/>
      <c r="BF120" s="417"/>
    </row>
    <row r="121" spans="1:58" s="1" customFormat="1" ht="15.75" thickBot="1" x14ac:dyDescent="0.3">
      <c r="A121" s="436" t="s">
        <v>1</v>
      </c>
      <c r="B121" s="154"/>
      <c r="C121" s="155"/>
      <c r="D121" s="155"/>
      <c r="E121" s="155"/>
      <c r="F121" s="109"/>
      <c r="G121" s="110"/>
      <c r="H121" s="110"/>
      <c r="I121" s="110"/>
      <c r="J121" s="110"/>
      <c r="K121" s="110"/>
      <c r="L121" s="110"/>
      <c r="M121" s="110"/>
      <c r="N121" s="110"/>
      <c r="O121" s="111"/>
      <c r="P121" s="110"/>
      <c r="Q121" s="193">
        <f>SUBTOTAL(9,Q116:Q120)</f>
        <v>0</v>
      </c>
      <c r="R121" s="110"/>
      <c r="S121" s="110"/>
      <c r="T121" s="110"/>
      <c r="U121" s="110"/>
      <c r="V121" s="110"/>
      <c r="W121" s="110"/>
      <c r="X121" s="111"/>
      <c r="Y121" s="110"/>
      <c r="Z121" s="110"/>
      <c r="AA121" s="110"/>
      <c r="AB121" s="110"/>
      <c r="AC121" s="193">
        <f>SUBTOTAL(9,AC116:AC120)</f>
        <v>0</v>
      </c>
      <c r="AD121" s="110"/>
      <c r="AE121" s="111"/>
      <c r="AF121" s="110"/>
      <c r="AG121" s="110"/>
      <c r="AH121" s="110"/>
      <c r="AI121" s="110"/>
      <c r="AJ121" s="110"/>
      <c r="AK121" s="110"/>
      <c r="AL121" s="110"/>
      <c r="AM121" s="110"/>
      <c r="AN121" s="110"/>
      <c r="AO121" s="110"/>
      <c r="AP121" s="111"/>
      <c r="AQ121" s="193">
        <f>SUBTOTAL(9,AQ116:AQ120)</f>
        <v>0</v>
      </c>
      <c r="AR121" s="110"/>
      <c r="AS121" s="110"/>
      <c r="AT121" s="110"/>
      <c r="AU121" s="110"/>
      <c r="AV121" s="110"/>
      <c r="AW121" s="110"/>
      <c r="AX121" s="110"/>
      <c r="AY121" s="110"/>
      <c r="AZ121" s="110"/>
      <c r="BA121" s="110"/>
      <c r="BB121" s="193">
        <f>SUBTOTAL(9,BB116:BB120)</f>
        <v>0</v>
      </c>
      <c r="BC121" s="220"/>
      <c r="BD121" s="202">
        <f>SUBTOTAL(9,BD116:BD120)</f>
        <v>0</v>
      </c>
      <c r="BE121" s="236">
        <f>'totaal BOL niv 4 4 jr'!I35</f>
        <v>0</v>
      </c>
      <c r="BF121" s="417"/>
    </row>
    <row r="122" spans="1:58" s="1" customFormat="1" ht="15" thickTop="1" x14ac:dyDescent="0.2">
      <c r="A122" s="437" t="str">
        <f>'totaal BOL niv 4 4 jr'!B36</f>
        <v>2g Spreekuur + communicatie</v>
      </c>
      <c r="B122" s="153"/>
      <c r="C122" s="390"/>
      <c r="D122" s="390"/>
      <c r="E122" s="390"/>
      <c r="F122" s="391"/>
      <c r="G122" s="392"/>
      <c r="H122" s="392"/>
      <c r="I122" s="392"/>
      <c r="J122" s="392"/>
      <c r="K122" s="392"/>
      <c r="L122" s="392"/>
      <c r="M122" s="392"/>
      <c r="N122" s="392"/>
      <c r="O122" s="392"/>
      <c r="P122" s="392"/>
      <c r="Q122" s="414"/>
      <c r="R122" s="392"/>
      <c r="S122" s="392"/>
      <c r="T122" s="392"/>
      <c r="U122" s="392"/>
      <c r="V122" s="392"/>
      <c r="W122" s="392"/>
      <c r="X122" s="392"/>
      <c r="Y122" s="392"/>
      <c r="Z122" s="392"/>
      <c r="AA122" s="392"/>
      <c r="AB122" s="392"/>
      <c r="AC122" s="414"/>
      <c r="AD122" s="392"/>
      <c r="AE122" s="392"/>
      <c r="AF122" s="392"/>
      <c r="AG122" s="392"/>
      <c r="AH122" s="392"/>
      <c r="AI122" s="392"/>
      <c r="AJ122" s="392"/>
      <c r="AK122" s="392"/>
      <c r="AL122" s="392"/>
      <c r="AM122" s="392"/>
      <c r="AN122" s="392"/>
      <c r="AO122" s="392"/>
      <c r="AP122" s="392"/>
      <c r="AQ122" s="414"/>
      <c r="AR122" s="392"/>
      <c r="AS122" s="392"/>
      <c r="AT122" s="392"/>
      <c r="AU122" s="392"/>
      <c r="AV122" s="392"/>
      <c r="AW122" s="392"/>
      <c r="AX122" s="392"/>
      <c r="AY122" s="392"/>
      <c r="AZ122" s="392"/>
      <c r="BA122" s="392"/>
      <c r="BB122" s="414"/>
      <c r="BC122" s="395"/>
      <c r="BD122" s="394" t="s">
        <v>8</v>
      </c>
      <c r="BE122" s="234"/>
      <c r="BF122" s="418"/>
    </row>
    <row r="123" spans="1:58" s="1" customFormat="1" x14ac:dyDescent="0.2">
      <c r="A123" s="124"/>
      <c r="B123" s="129"/>
      <c r="C123" s="126"/>
      <c r="D123" s="126"/>
      <c r="E123" s="126"/>
      <c r="F123" s="106"/>
      <c r="G123" s="107"/>
      <c r="H123" s="107"/>
      <c r="I123" s="107"/>
      <c r="J123" s="107"/>
      <c r="K123" s="107"/>
      <c r="L123" s="107"/>
      <c r="M123" s="107"/>
      <c r="N123" s="107"/>
      <c r="O123" s="108"/>
      <c r="P123" s="107"/>
      <c r="Q123" s="192">
        <f>SUM(F123:P123)</f>
        <v>0</v>
      </c>
      <c r="R123" s="107"/>
      <c r="S123" s="107"/>
      <c r="T123" s="107"/>
      <c r="U123" s="107"/>
      <c r="V123" s="107"/>
      <c r="W123" s="107"/>
      <c r="X123" s="108"/>
      <c r="Y123" s="107"/>
      <c r="Z123" s="107"/>
      <c r="AA123" s="107"/>
      <c r="AB123" s="107"/>
      <c r="AC123" s="192">
        <f>SUM(R123:AB123)</f>
        <v>0</v>
      </c>
      <c r="AD123" s="107"/>
      <c r="AE123" s="108"/>
      <c r="AF123" s="107"/>
      <c r="AG123" s="107"/>
      <c r="AH123" s="107"/>
      <c r="AI123" s="107"/>
      <c r="AJ123" s="107"/>
      <c r="AK123" s="107"/>
      <c r="AL123" s="107"/>
      <c r="AM123" s="107"/>
      <c r="AN123" s="107"/>
      <c r="AO123" s="107"/>
      <c r="AP123" s="108"/>
      <c r="AQ123" s="192">
        <f>SUM(AD123:AP123)</f>
        <v>0</v>
      </c>
      <c r="AR123" s="107"/>
      <c r="AS123" s="107"/>
      <c r="AT123" s="107"/>
      <c r="AU123" s="107"/>
      <c r="AV123" s="107"/>
      <c r="AW123" s="107"/>
      <c r="AX123" s="107"/>
      <c r="AY123" s="107"/>
      <c r="AZ123" s="107"/>
      <c r="BA123" s="107"/>
      <c r="BB123" s="192">
        <f>SUM(AR123:BA123)</f>
        <v>0</v>
      </c>
      <c r="BC123" s="217"/>
      <c r="BD123" s="201">
        <f t="shared" ref="BD123:BD127" si="24">SUM(Q123+AC123+AQ123+BB123)</f>
        <v>0</v>
      </c>
      <c r="BE123" s="234"/>
      <c r="BF123" s="417"/>
    </row>
    <row r="124" spans="1:58" s="1" customFormat="1" x14ac:dyDescent="0.2">
      <c r="A124" s="124"/>
      <c r="B124" s="129"/>
      <c r="C124" s="126"/>
      <c r="D124" s="126"/>
      <c r="E124" s="126"/>
      <c r="F124" s="106"/>
      <c r="G124" s="107"/>
      <c r="H124" s="107"/>
      <c r="I124" s="107"/>
      <c r="J124" s="107"/>
      <c r="K124" s="107"/>
      <c r="L124" s="107"/>
      <c r="M124" s="107"/>
      <c r="N124" s="107"/>
      <c r="O124" s="108"/>
      <c r="P124" s="107"/>
      <c r="Q124" s="192">
        <f>SUM(F124:P124)</f>
        <v>0</v>
      </c>
      <c r="R124" s="107"/>
      <c r="S124" s="107"/>
      <c r="T124" s="107"/>
      <c r="U124" s="107"/>
      <c r="V124" s="107"/>
      <c r="W124" s="107"/>
      <c r="X124" s="108"/>
      <c r="Y124" s="107"/>
      <c r="Z124" s="107"/>
      <c r="AA124" s="107"/>
      <c r="AB124" s="107"/>
      <c r="AC124" s="192">
        <f>SUM(R124:AB124)</f>
        <v>0</v>
      </c>
      <c r="AD124" s="107"/>
      <c r="AE124" s="108"/>
      <c r="AF124" s="107"/>
      <c r="AG124" s="107"/>
      <c r="AH124" s="107"/>
      <c r="AI124" s="107"/>
      <c r="AJ124" s="107"/>
      <c r="AK124" s="107"/>
      <c r="AL124" s="107"/>
      <c r="AM124" s="107"/>
      <c r="AN124" s="107"/>
      <c r="AO124" s="107"/>
      <c r="AP124" s="108"/>
      <c r="AQ124" s="192">
        <f>SUM(AD124:AP124)</f>
        <v>0</v>
      </c>
      <c r="AR124" s="107"/>
      <c r="AS124" s="107"/>
      <c r="AT124" s="107"/>
      <c r="AU124" s="107"/>
      <c r="AV124" s="107"/>
      <c r="AW124" s="107"/>
      <c r="AX124" s="107"/>
      <c r="AY124" s="107"/>
      <c r="AZ124" s="107"/>
      <c r="BA124" s="107"/>
      <c r="BB124" s="192">
        <f>SUM(AR124:BA124)</f>
        <v>0</v>
      </c>
      <c r="BC124" s="217"/>
      <c r="BD124" s="201">
        <f t="shared" si="24"/>
        <v>0</v>
      </c>
      <c r="BE124" s="234"/>
      <c r="BF124" s="417"/>
    </row>
    <row r="125" spans="1:58" s="1" customFormat="1" x14ac:dyDescent="0.2">
      <c r="A125" s="124"/>
      <c r="B125" s="129"/>
      <c r="C125" s="126"/>
      <c r="D125" s="126"/>
      <c r="E125" s="126"/>
      <c r="F125" s="112"/>
      <c r="G125" s="113"/>
      <c r="H125" s="113"/>
      <c r="I125" s="113"/>
      <c r="J125" s="113"/>
      <c r="K125" s="113"/>
      <c r="L125" s="113"/>
      <c r="M125" s="113"/>
      <c r="N125" s="113"/>
      <c r="O125" s="114"/>
      <c r="P125" s="113"/>
      <c r="Q125" s="192">
        <f>SUM(F125:P125)</f>
        <v>0</v>
      </c>
      <c r="R125" s="113"/>
      <c r="S125" s="113"/>
      <c r="T125" s="113"/>
      <c r="U125" s="113"/>
      <c r="V125" s="113"/>
      <c r="W125" s="113"/>
      <c r="X125" s="114"/>
      <c r="Y125" s="113"/>
      <c r="Z125" s="113"/>
      <c r="AA125" s="113"/>
      <c r="AB125" s="113"/>
      <c r="AC125" s="192">
        <f>SUM(R125:AB125)</f>
        <v>0</v>
      </c>
      <c r="AD125" s="113"/>
      <c r="AE125" s="114"/>
      <c r="AF125" s="113"/>
      <c r="AG125" s="113"/>
      <c r="AH125" s="113"/>
      <c r="AI125" s="113"/>
      <c r="AJ125" s="113"/>
      <c r="AK125" s="113"/>
      <c r="AL125" s="113"/>
      <c r="AM125" s="113"/>
      <c r="AN125" s="113"/>
      <c r="AO125" s="113"/>
      <c r="AP125" s="114"/>
      <c r="AQ125" s="192">
        <f>SUM(AD125:AP125)</f>
        <v>0</v>
      </c>
      <c r="AR125" s="113"/>
      <c r="AS125" s="113"/>
      <c r="AT125" s="113"/>
      <c r="AU125" s="113"/>
      <c r="AV125" s="113"/>
      <c r="AW125" s="113"/>
      <c r="AX125" s="113"/>
      <c r="AY125" s="113"/>
      <c r="AZ125" s="113"/>
      <c r="BA125" s="113"/>
      <c r="BB125" s="192">
        <f>SUM(AR125:BA125)</f>
        <v>0</v>
      </c>
      <c r="BC125" s="219"/>
      <c r="BD125" s="201">
        <f t="shared" si="24"/>
        <v>0</v>
      </c>
      <c r="BE125" s="234"/>
      <c r="BF125" s="417"/>
    </row>
    <row r="126" spans="1:58" s="1" customFormat="1" x14ac:dyDescent="0.2">
      <c r="A126" s="124"/>
      <c r="B126" s="129"/>
      <c r="C126" s="126"/>
      <c r="D126" s="126"/>
      <c r="E126" s="126"/>
      <c r="F126" s="112"/>
      <c r="G126" s="113"/>
      <c r="H126" s="113"/>
      <c r="I126" s="113"/>
      <c r="J126" s="113"/>
      <c r="K126" s="113"/>
      <c r="L126" s="113"/>
      <c r="M126" s="113"/>
      <c r="N126" s="113"/>
      <c r="O126" s="114"/>
      <c r="P126" s="113"/>
      <c r="Q126" s="192">
        <f>SUM(F126:P126)</f>
        <v>0</v>
      </c>
      <c r="R126" s="113"/>
      <c r="S126" s="113"/>
      <c r="T126" s="113"/>
      <c r="U126" s="113"/>
      <c r="V126" s="113"/>
      <c r="W126" s="113"/>
      <c r="X126" s="114"/>
      <c r="Y126" s="113"/>
      <c r="Z126" s="113"/>
      <c r="AA126" s="113"/>
      <c r="AB126" s="113"/>
      <c r="AC126" s="192">
        <f>SUM(R126:AB126)</f>
        <v>0</v>
      </c>
      <c r="AD126" s="113"/>
      <c r="AE126" s="114"/>
      <c r="AF126" s="113"/>
      <c r="AG126" s="113"/>
      <c r="AH126" s="113"/>
      <c r="AI126" s="113"/>
      <c r="AJ126" s="113"/>
      <c r="AK126" s="113"/>
      <c r="AL126" s="113"/>
      <c r="AM126" s="113"/>
      <c r="AN126" s="113"/>
      <c r="AO126" s="113"/>
      <c r="AP126" s="114"/>
      <c r="AQ126" s="192">
        <f>SUM(AD126:AP126)</f>
        <v>0</v>
      </c>
      <c r="AR126" s="113"/>
      <c r="AS126" s="113"/>
      <c r="AT126" s="113"/>
      <c r="AU126" s="113"/>
      <c r="AV126" s="113"/>
      <c r="AW126" s="113"/>
      <c r="AX126" s="113"/>
      <c r="AY126" s="113"/>
      <c r="AZ126" s="113"/>
      <c r="BA126" s="113"/>
      <c r="BB126" s="192">
        <f>SUM(AR126:BA126)</f>
        <v>0</v>
      </c>
      <c r="BC126" s="219"/>
      <c r="BD126" s="201">
        <f t="shared" si="24"/>
        <v>0</v>
      </c>
      <c r="BE126" s="234"/>
      <c r="BF126" s="417"/>
    </row>
    <row r="127" spans="1:58" s="1" customFormat="1" x14ac:dyDescent="0.2">
      <c r="A127" s="124"/>
      <c r="B127" s="129"/>
      <c r="C127" s="126"/>
      <c r="D127" s="126"/>
      <c r="E127" s="126"/>
      <c r="F127" s="112"/>
      <c r="G127" s="113"/>
      <c r="H127" s="113"/>
      <c r="I127" s="113"/>
      <c r="J127" s="113"/>
      <c r="K127" s="113"/>
      <c r="L127" s="113"/>
      <c r="M127" s="113"/>
      <c r="N127" s="113"/>
      <c r="O127" s="114"/>
      <c r="P127" s="113"/>
      <c r="Q127" s="192">
        <f>SUM(F127:P127)</f>
        <v>0</v>
      </c>
      <c r="R127" s="113"/>
      <c r="S127" s="113"/>
      <c r="T127" s="113"/>
      <c r="U127" s="113"/>
      <c r="V127" s="113"/>
      <c r="W127" s="113"/>
      <c r="X127" s="114"/>
      <c r="Y127" s="113"/>
      <c r="Z127" s="113"/>
      <c r="AA127" s="113"/>
      <c r="AB127" s="113"/>
      <c r="AC127" s="192">
        <f>SUM(R127:AB127)</f>
        <v>0</v>
      </c>
      <c r="AD127" s="113"/>
      <c r="AE127" s="114"/>
      <c r="AF127" s="113"/>
      <c r="AG127" s="113"/>
      <c r="AH127" s="113"/>
      <c r="AI127" s="113"/>
      <c r="AJ127" s="113"/>
      <c r="AK127" s="113"/>
      <c r="AL127" s="113"/>
      <c r="AM127" s="113"/>
      <c r="AN127" s="113"/>
      <c r="AO127" s="113"/>
      <c r="AP127" s="114"/>
      <c r="AQ127" s="192">
        <f>SUM(AD127:AP127)</f>
        <v>0</v>
      </c>
      <c r="AR127" s="113"/>
      <c r="AS127" s="113"/>
      <c r="AT127" s="113"/>
      <c r="AU127" s="113"/>
      <c r="AV127" s="113"/>
      <c r="AW127" s="113"/>
      <c r="AX127" s="113"/>
      <c r="AY127" s="113"/>
      <c r="AZ127" s="113"/>
      <c r="BA127" s="113"/>
      <c r="BB127" s="192">
        <f>SUM(AR127:BA127)</f>
        <v>0</v>
      </c>
      <c r="BC127" s="219"/>
      <c r="BD127" s="201">
        <f t="shared" si="24"/>
        <v>0</v>
      </c>
      <c r="BE127" s="234"/>
      <c r="BF127" s="417"/>
    </row>
    <row r="128" spans="1:58" s="1" customFormat="1" ht="15.75" thickBot="1" x14ac:dyDescent="0.3">
      <c r="A128" s="436" t="s">
        <v>1</v>
      </c>
      <c r="B128" s="154"/>
      <c r="C128" s="155"/>
      <c r="D128" s="155"/>
      <c r="E128" s="155"/>
      <c r="F128" s="109"/>
      <c r="G128" s="110"/>
      <c r="H128" s="110"/>
      <c r="I128" s="110"/>
      <c r="J128" s="110"/>
      <c r="K128" s="110"/>
      <c r="L128" s="110"/>
      <c r="M128" s="110"/>
      <c r="N128" s="110"/>
      <c r="O128" s="111"/>
      <c r="P128" s="110"/>
      <c r="Q128" s="193">
        <f>SUBTOTAL(9,Q123:Q127)</f>
        <v>0</v>
      </c>
      <c r="R128" s="110"/>
      <c r="S128" s="110"/>
      <c r="T128" s="110"/>
      <c r="U128" s="110"/>
      <c r="V128" s="110"/>
      <c r="W128" s="110"/>
      <c r="X128" s="111"/>
      <c r="Y128" s="110"/>
      <c r="Z128" s="110"/>
      <c r="AA128" s="110"/>
      <c r="AB128" s="110"/>
      <c r="AC128" s="193">
        <f>SUBTOTAL(9,AC123:AC127)</f>
        <v>0</v>
      </c>
      <c r="AD128" s="110"/>
      <c r="AE128" s="111"/>
      <c r="AF128" s="110"/>
      <c r="AG128" s="110"/>
      <c r="AH128" s="110"/>
      <c r="AI128" s="110"/>
      <c r="AJ128" s="110"/>
      <c r="AK128" s="110"/>
      <c r="AL128" s="110"/>
      <c r="AM128" s="110"/>
      <c r="AN128" s="110"/>
      <c r="AO128" s="110"/>
      <c r="AP128" s="111"/>
      <c r="AQ128" s="193">
        <f>SUBTOTAL(9,AQ123:AQ127)</f>
        <v>0</v>
      </c>
      <c r="AR128" s="110"/>
      <c r="AS128" s="110"/>
      <c r="AT128" s="110"/>
      <c r="AU128" s="110"/>
      <c r="AV128" s="110"/>
      <c r="AW128" s="110"/>
      <c r="AX128" s="110"/>
      <c r="AY128" s="110"/>
      <c r="AZ128" s="110"/>
      <c r="BA128" s="110"/>
      <c r="BB128" s="193">
        <f>SUBTOTAL(9,BB123:BB127)</f>
        <v>0</v>
      </c>
      <c r="BC128" s="220"/>
      <c r="BD128" s="202">
        <f>SUBTOTAL(9,BD123:BD127)</f>
        <v>0</v>
      </c>
      <c r="BE128" s="236">
        <f>'totaal BOL niv 4 4 jr'!I36</f>
        <v>0</v>
      </c>
      <c r="BF128" s="417"/>
    </row>
    <row r="129" spans="1:58" s="1" customFormat="1" ht="15" thickTop="1" x14ac:dyDescent="0.2">
      <c r="A129" s="437" t="str">
        <f>'totaal BOL niv 4 4 jr'!B37</f>
        <v>2h Anesthesiologie+ medisch rekenen</v>
      </c>
      <c r="B129" s="153"/>
      <c r="C129" s="390"/>
      <c r="D129" s="390"/>
      <c r="E129" s="390"/>
      <c r="F129" s="391"/>
      <c r="G129" s="392"/>
      <c r="H129" s="392"/>
      <c r="I129" s="392"/>
      <c r="J129" s="392"/>
      <c r="K129" s="392"/>
      <c r="L129" s="392"/>
      <c r="M129" s="392"/>
      <c r="N129" s="392"/>
      <c r="O129" s="392"/>
      <c r="P129" s="392"/>
      <c r="Q129" s="414"/>
      <c r="R129" s="392"/>
      <c r="S129" s="392"/>
      <c r="T129" s="392"/>
      <c r="U129" s="392"/>
      <c r="V129" s="392"/>
      <c r="W129" s="392"/>
      <c r="X129" s="392"/>
      <c r="Y129" s="392"/>
      <c r="Z129" s="392"/>
      <c r="AA129" s="392"/>
      <c r="AB129" s="392"/>
      <c r="AC129" s="414"/>
      <c r="AD129" s="392"/>
      <c r="AE129" s="392"/>
      <c r="AF129" s="392"/>
      <c r="AG129" s="392"/>
      <c r="AH129" s="392"/>
      <c r="AI129" s="392"/>
      <c r="AJ129" s="392"/>
      <c r="AK129" s="392"/>
      <c r="AL129" s="392"/>
      <c r="AM129" s="392"/>
      <c r="AN129" s="392"/>
      <c r="AO129" s="392"/>
      <c r="AP129" s="392"/>
      <c r="AQ129" s="414"/>
      <c r="AR129" s="392"/>
      <c r="AS129" s="392"/>
      <c r="AT129" s="392"/>
      <c r="AU129" s="392"/>
      <c r="AV129" s="392"/>
      <c r="AW129" s="392"/>
      <c r="AX129" s="392"/>
      <c r="AY129" s="392"/>
      <c r="AZ129" s="392"/>
      <c r="BA129" s="392"/>
      <c r="BB129" s="414"/>
      <c r="BC129" s="395"/>
      <c r="BD129" s="394" t="s">
        <v>8</v>
      </c>
      <c r="BE129" s="234"/>
      <c r="BF129" s="418"/>
    </row>
    <row r="130" spans="1:58" s="1" customFormat="1" x14ac:dyDescent="0.2">
      <c r="A130" s="124"/>
      <c r="B130" s="129"/>
      <c r="C130" s="126"/>
      <c r="D130" s="126"/>
      <c r="E130" s="126"/>
      <c r="F130" s="106"/>
      <c r="G130" s="107"/>
      <c r="H130" s="107"/>
      <c r="I130" s="107"/>
      <c r="J130" s="107"/>
      <c r="K130" s="107"/>
      <c r="L130" s="107"/>
      <c r="M130" s="107"/>
      <c r="N130" s="107"/>
      <c r="O130" s="108"/>
      <c r="P130" s="107"/>
      <c r="Q130" s="192">
        <f>SUM(F130:P130)</f>
        <v>0</v>
      </c>
      <c r="R130" s="107"/>
      <c r="S130" s="107"/>
      <c r="T130" s="107"/>
      <c r="U130" s="107"/>
      <c r="V130" s="107"/>
      <c r="W130" s="107"/>
      <c r="X130" s="108"/>
      <c r="Y130" s="107"/>
      <c r="Z130" s="107"/>
      <c r="AA130" s="107"/>
      <c r="AB130" s="107"/>
      <c r="AC130" s="192">
        <f>SUM(R130:AB130)</f>
        <v>0</v>
      </c>
      <c r="AD130" s="107"/>
      <c r="AE130" s="108"/>
      <c r="AF130" s="107"/>
      <c r="AG130" s="107"/>
      <c r="AH130" s="107"/>
      <c r="AI130" s="107"/>
      <c r="AJ130" s="107"/>
      <c r="AK130" s="107"/>
      <c r="AL130" s="107"/>
      <c r="AM130" s="107"/>
      <c r="AN130" s="107"/>
      <c r="AO130" s="107"/>
      <c r="AP130" s="108"/>
      <c r="AQ130" s="192">
        <f>SUM(AD130:AP130)</f>
        <v>0</v>
      </c>
      <c r="AR130" s="107"/>
      <c r="AS130" s="107"/>
      <c r="AT130" s="107"/>
      <c r="AU130" s="107"/>
      <c r="AV130" s="107"/>
      <c r="AW130" s="107"/>
      <c r="AX130" s="107"/>
      <c r="AY130" s="107"/>
      <c r="AZ130" s="107"/>
      <c r="BA130" s="107"/>
      <c r="BB130" s="192">
        <f>SUM(AR130:BA130)</f>
        <v>0</v>
      </c>
      <c r="BC130" s="217"/>
      <c r="BD130" s="201">
        <f t="shared" ref="BD130:BD134" si="25">SUM(Q130+AC130+AQ130+BB130)</f>
        <v>0</v>
      </c>
      <c r="BE130" s="234"/>
      <c r="BF130" s="417"/>
    </row>
    <row r="131" spans="1:58" s="1" customFormat="1" x14ac:dyDescent="0.2">
      <c r="A131" s="124"/>
      <c r="B131" s="129"/>
      <c r="C131" s="126"/>
      <c r="D131" s="126"/>
      <c r="E131" s="126"/>
      <c r="F131" s="106"/>
      <c r="G131" s="107"/>
      <c r="H131" s="107"/>
      <c r="I131" s="107"/>
      <c r="J131" s="107"/>
      <c r="K131" s="107"/>
      <c r="L131" s="107"/>
      <c r="M131" s="107"/>
      <c r="N131" s="107"/>
      <c r="O131" s="108"/>
      <c r="P131" s="107"/>
      <c r="Q131" s="192">
        <f>SUM(F131:P131)</f>
        <v>0</v>
      </c>
      <c r="R131" s="107"/>
      <c r="S131" s="107"/>
      <c r="T131" s="107"/>
      <c r="U131" s="107"/>
      <c r="V131" s="107"/>
      <c r="W131" s="107"/>
      <c r="X131" s="108"/>
      <c r="Y131" s="107"/>
      <c r="Z131" s="107"/>
      <c r="AA131" s="107"/>
      <c r="AB131" s="107"/>
      <c r="AC131" s="192">
        <f>SUM(R131:AB131)</f>
        <v>0</v>
      </c>
      <c r="AD131" s="107"/>
      <c r="AE131" s="108"/>
      <c r="AF131" s="107"/>
      <c r="AG131" s="107"/>
      <c r="AH131" s="107"/>
      <c r="AI131" s="107"/>
      <c r="AJ131" s="107"/>
      <c r="AK131" s="107"/>
      <c r="AL131" s="107"/>
      <c r="AM131" s="107"/>
      <c r="AN131" s="107"/>
      <c r="AO131" s="107"/>
      <c r="AP131" s="108"/>
      <c r="AQ131" s="192">
        <f>SUM(AD131:AP131)</f>
        <v>0</v>
      </c>
      <c r="AR131" s="107"/>
      <c r="AS131" s="107"/>
      <c r="AT131" s="107"/>
      <c r="AU131" s="107"/>
      <c r="AV131" s="107"/>
      <c r="AW131" s="107"/>
      <c r="AX131" s="107"/>
      <c r="AY131" s="107"/>
      <c r="AZ131" s="107"/>
      <c r="BA131" s="107"/>
      <c r="BB131" s="192">
        <f>SUM(AR131:BA131)</f>
        <v>0</v>
      </c>
      <c r="BC131" s="217"/>
      <c r="BD131" s="201">
        <f t="shared" si="25"/>
        <v>0</v>
      </c>
      <c r="BE131" s="234"/>
      <c r="BF131" s="417"/>
    </row>
    <row r="132" spans="1:58" s="1" customFormat="1" x14ac:dyDescent="0.2">
      <c r="A132" s="124"/>
      <c r="B132" s="129"/>
      <c r="C132" s="126"/>
      <c r="D132" s="126"/>
      <c r="E132" s="126"/>
      <c r="F132" s="112"/>
      <c r="G132" s="113"/>
      <c r="H132" s="113"/>
      <c r="I132" s="113"/>
      <c r="J132" s="113"/>
      <c r="K132" s="113"/>
      <c r="L132" s="113"/>
      <c r="M132" s="113"/>
      <c r="N132" s="113"/>
      <c r="O132" s="114"/>
      <c r="P132" s="113"/>
      <c r="Q132" s="192">
        <f>SUM(F132:P132)</f>
        <v>0</v>
      </c>
      <c r="R132" s="113"/>
      <c r="S132" s="113"/>
      <c r="T132" s="113"/>
      <c r="U132" s="113"/>
      <c r="V132" s="113"/>
      <c r="W132" s="113"/>
      <c r="X132" s="114"/>
      <c r="Y132" s="113"/>
      <c r="Z132" s="113"/>
      <c r="AA132" s="113"/>
      <c r="AB132" s="113"/>
      <c r="AC132" s="192">
        <f>SUM(R132:AB132)</f>
        <v>0</v>
      </c>
      <c r="AD132" s="113"/>
      <c r="AE132" s="114"/>
      <c r="AF132" s="113"/>
      <c r="AG132" s="113"/>
      <c r="AH132" s="113"/>
      <c r="AI132" s="113"/>
      <c r="AJ132" s="113"/>
      <c r="AK132" s="113"/>
      <c r="AL132" s="113"/>
      <c r="AM132" s="113"/>
      <c r="AN132" s="113"/>
      <c r="AO132" s="113"/>
      <c r="AP132" s="114"/>
      <c r="AQ132" s="192">
        <f>SUM(AD132:AP132)</f>
        <v>0</v>
      </c>
      <c r="AR132" s="113"/>
      <c r="AS132" s="113"/>
      <c r="AT132" s="113"/>
      <c r="AU132" s="113"/>
      <c r="AV132" s="113"/>
      <c r="AW132" s="113"/>
      <c r="AX132" s="113"/>
      <c r="AY132" s="113"/>
      <c r="AZ132" s="113"/>
      <c r="BA132" s="113"/>
      <c r="BB132" s="192">
        <f>SUM(AR132:BA132)</f>
        <v>0</v>
      </c>
      <c r="BC132" s="219"/>
      <c r="BD132" s="201">
        <f t="shared" si="25"/>
        <v>0</v>
      </c>
      <c r="BE132" s="234"/>
      <c r="BF132" s="417"/>
    </row>
    <row r="133" spans="1:58" s="1" customFormat="1" x14ac:dyDescent="0.2">
      <c r="A133" s="124"/>
      <c r="B133" s="129"/>
      <c r="C133" s="126"/>
      <c r="D133" s="126"/>
      <c r="E133" s="126"/>
      <c r="F133" s="112"/>
      <c r="G133" s="113"/>
      <c r="H133" s="113"/>
      <c r="I133" s="113"/>
      <c r="J133" s="113"/>
      <c r="K133" s="113"/>
      <c r="L133" s="113"/>
      <c r="M133" s="113"/>
      <c r="N133" s="113"/>
      <c r="O133" s="114"/>
      <c r="P133" s="113"/>
      <c r="Q133" s="192">
        <f>SUM(F133:P133)</f>
        <v>0</v>
      </c>
      <c r="R133" s="113"/>
      <c r="S133" s="113"/>
      <c r="T133" s="113"/>
      <c r="U133" s="113"/>
      <c r="V133" s="113"/>
      <c r="W133" s="113"/>
      <c r="X133" s="114"/>
      <c r="Y133" s="113"/>
      <c r="Z133" s="113"/>
      <c r="AA133" s="113"/>
      <c r="AB133" s="113"/>
      <c r="AC133" s="192">
        <f>SUM(R133:AB133)</f>
        <v>0</v>
      </c>
      <c r="AD133" s="113"/>
      <c r="AE133" s="114"/>
      <c r="AF133" s="113"/>
      <c r="AG133" s="113"/>
      <c r="AH133" s="113"/>
      <c r="AI133" s="113"/>
      <c r="AJ133" s="113"/>
      <c r="AK133" s="113"/>
      <c r="AL133" s="113"/>
      <c r="AM133" s="113"/>
      <c r="AN133" s="113"/>
      <c r="AO133" s="113"/>
      <c r="AP133" s="114"/>
      <c r="AQ133" s="192">
        <f>SUM(AD133:AP133)</f>
        <v>0</v>
      </c>
      <c r="AR133" s="113"/>
      <c r="AS133" s="113"/>
      <c r="AT133" s="113"/>
      <c r="AU133" s="113"/>
      <c r="AV133" s="113"/>
      <c r="AW133" s="113"/>
      <c r="AX133" s="113"/>
      <c r="AY133" s="113"/>
      <c r="AZ133" s="113"/>
      <c r="BA133" s="113"/>
      <c r="BB133" s="192">
        <f>SUM(AR133:BA133)</f>
        <v>0</v>
      </c>
      <c r="BC133" s="219"/>
      <c r="BD133" s="201">
        <f t="shared" si="25"/>
        <v>0</v>
      </c>
      <c r="BE133" s="234"/>
      <c r="BF133" s="417"/>
    </row>
    <row r="134" spans="1:58" s="1" customFormat="1" x14ac:dyDescent="0.2">
      <c r="A134" s="124"/>
      <c r="B134" s="129"/>
      <c r="C134" s="126"/>
      <c r="D134" s="126"/>
      <c r="E134" s="126"/>
      <c r="F134" s="112"/>
      <c r="G134" s="113"/>
      <c r="H134" s="113"/>
      <c r="I134" s="113"/>
      <c r="J134" s="113"/>
      <c r="K134" s="113"/>
      <c r="L134" s="113"/>
      <c r="M134" s="113"/>
      <c r="N134" s="113"/>
      <c r="O134" s="114"/>
      <c r="P134" s="113"/>
      <c r="Q134" s="192">
        <f>SUM(F134:P134)</f>
        <v>0</v>
      </c>
      <c r="R134" s="113"/>
      <c r="S134" s="113"/>
      <c r="T134" s="113"/>
      <c r="U134" s="113"/>
      <c r="V134" s="113"/>
      <c r="W134" s="113"/>
      <c r="X134" s="114"/>
      <c r="Y134" s="113"/>
      <c r="Z134" s="113"/>
      <c r="AA134" s="113"/>
      <c r="AB134" s="113"/>
      <c r="AC134" s="192">
        <f>SUM(R134:AB134)</f>
        <v>0</v>
      </c>
      <c r="AD134" s="113"/>
      <c r="AE134" s="114"/>
      <c r="AF134" s="113"/>
      <c r="AG134" s="113"/>
      <c r="AH134" s="113"/>
      <c r="AI134" s="113"/>
      <c r="AJ134" s="113"/>
      <c r="AK134" s="113"/>
      <c r="AL134" s="113"/>
      <c r="AM134" s="113"/>
      <c r="AN134" s="113"/>
      <c r="AO134" s="113"/>
      <c r="AP134" s="114"/>
      <c r="AQ134" s="192">
        <f>SUM(AD134:AP134)</f>
        <v>0</v>
      </c>
      <c r="AR134" s="113"/>
      <c r="AS134" s="113"/>
      <c r="AT134" s="113"/>
      <c r="AU134" s="113"/>
      <c r="AV134" s="113"/>
      <c r="AW134" s="113"/>
      <c r="AX134" s="113"/>
      <c r="AY134" s="113"/>
      <c r="AZ134" s="113"/>
      <c r="BA134" s="113"/>
      <c r="BB134" s="192">
        <f>SUM(AR134:BA134)</f>
        <v>0</v>
      </c>
      <c r="BC134" s="219"/>
      <c r="BD134" s="201">
        <f t="shared" si="25"/>
        <v>0</v>
      </c>
      <c r="BE134" s="234"/>
      <c r="BF134" s="417"/>
    </row>
    <row r="135" spans="1:58" s="1" customFormat="1" ht="15.75" thickBot="1" x14ac:dyDescent="0.3">
      <c r="A135" s="436" t="s">
        <v>1</v>
      </c>
      <c r="B135" s="154"/>
      <c r="C135" s="155"/>
      <c r="D135" s="155"/>
      <c r="E135" s="155"/>
      <c r="F135" s="109"/>
      <c r="G135" s="110"/>
      <c r="H135" s="110"/>
      <c r="I135" s="110"/>
      <c r="J135" s="110"/>
      <c r="K135" s="110"/>
      <c r="L135" s="110"/>
      <c r="M135" s="110"/>
      <c r="N135" s="110"/>
      <c r="O135" s="111"/>
      <c r="P135" s="110"/>
      <c r="Q135" s="193">
        <f>SUBTOTAL(9,Q130:Q134)</f>
        <v>0</v>
      </c>
      <c r="R135" s="110"/>
      <c r="S135" s="110"/>
      <c r="T135" s="110"/>
      <c r="U135" s="110"/>
      <c r="V135" s="110"/>
      <c r="W135" s="110"/>
      <c r="X135" s="111"/>
      <c r="Y135" s="110"/>
      <c r="Z135" s="110"/>
      <c r="AA135" s="110"/>
      <c r="AB135" s="110"/>
      <c r="AC135" s="193">
        <f>SUBTOTAL(9,AC130:AC134)</f>
        <v>0</v>
      </c>
      <c r="AD135" s="110"/>
      <c r="AE135" s="111"/>
      <c r="AF135" s="110"/>
      <c r="AG135" s="110"/>
      <c r="AH135" s="110"/>
      <c r="AI135" s="110"/>
      <c r="AJ135" s="110"/>
      <c r="AK135" s="110"/>
      <c r="AL135" s="110"/>
      <c r="AM135" s="110"/>
      <c r="AN135" s="110"/>
      <c r="AO135" s="110"/>
      <c r="AP135" s="111"/>
      <c r="AQ135" s="193">
        <f>SUBTOTAL(9,AQ130:AQ134)</f>
        <v>0</v>
      </c>
      <c r="AR135" s="110"/>
      <c r="AS135" s="110"/>
      <c r="AT135" s="110"/>
      <c r="AU135" s="110"/>
      <c r="AV135" s="110"/>
      <c r="AW135" s="110"/>
      <c r="AX135" s="110"/>
      <c r="AY135" s="110"/>
      <c r="AZ135" s="110"/>
      <c r="BA135" s="110"/>
      <c r="BB135" s="193">
        <f>SUBTOTAL(9,BB130:BB134)</f>
        <v>0</v>
      </c>
      <c r="BC135" s="220"/>
      <c r="BD135" s="202">
        <f>SUBTOTAL(9,BD130:BD134)</f>
        <v>0</v>
      </c>
      <c r="BE135" s="236">
        <f>'totaal BOL niv 4 4 jr'!I37</f>
        <v>0</v>
      </c>
      <c r="BF135" s="417"/>
    </row>
    <row r="136" spans="1:58" s="1" customFormat="1" ht="15" thickTop="1" x14ac:dyDescent="0.2">
      <c r="A136" s="437" t="str">
        <f>'totaal BOL niv 4 4 jr'!B38</f>
        <v>2i Instr. OK + Opname+ Radiologie</v>
      </c>
      <c r="B136" s="153"/>
      <c r="C136" s="390"/>
      <c r="D136" s="390"/>
      <c r="E136" s="390"/>
      <c r="F136" s="391"/>
      <c r="G136" s="392"/>
      <c r="H136" s="392"/>
      <c r="I136" s="392"/>
      <c r="J136" s="392"/>
      <c r="K136" s="392"/>
      <c r="L136" s="392"/>
      <c r="M136" s="392"/>
      <c r="N136" s="392"/>
      <c r="O136" s="392"/>
      <c r="P136" s="392"/>
      <c r="Q136" s="414"/>
      <c r="R136" s="392"/>
      <c r="S136" s="392"/>
      <c r="T136" s="392"/>
      <c r="U136" s="392"/>
      <c r="V136" s="392"/>
      <c r="W136" s="392"/>
      <c r="X136" s="392"/>
      <c r="Y136" s="392"/>
      <c r="Z136" s="392"/>
      <c r="AA136" s="392"/>
      <c r="AB136" s="392"/>
      <c r="AC136" s="414"/>
      <c r="AD136" s="392"/>
      <c r="AE136" s="392"/>
      <c r="AF136" s="392"/>
      <c r="AG136" s="392"/>
      <c r="AH136" s="392"/>
      <c r="AI136" s="392"/>
      <c r="AJ136" s="392"/>
      <c r="AK136" s="392"/>
      <c r="AL136" s="392"/>
      <c r="AM136" s="392"/>
      <c r="AN136" s="392"/>
      <c r="AO136" s="392"/>
      <c r="AP136" s="392"/>
      <c r="AQ136" s="414"/>
      <c r="AR136" s="392"/>
      <c r="AS136" s="392"/>
      <c r="AT136" s="392"/>
      <c r="AU136" s="392"/>
      <c r="AV136" s="392"/>
      <c r="AW136" s="392"/>
      <c r="AX136" s="392"/>
      <c r="AY136" s="392"/>
      <c r="AZ136" s="392"/>
      <c r="BA136" s="392"/>
      <c r="BB136" s="414"/>
      <c r="BC136" s="395"/>
      <c r="BD136" s="394" t="s">
        <v>8</v>
      </c>
      <c r="BE136" s="234"/>
      <c r="BF136" s="418"/>
    </row>
    <row r="137" spans="1:58" s="1" customFormat="1" x14ac:dyDescent="0.2">
      <c r="A137" s="124"/>
      <c r="B137" s="129"/>
      <c r="C137" s="126"/>
      <c r="D137" s="126"/>
      <c r="E137" s="126"/>
      <c r="F137" s="106"/>
      <c r="G137" s="107"/>
      <c r="H137" s="107"/>
      <c r="I137" s="107"/>
      <c r="J137" s="107"/>
      <c r="K137" s="107"/>
      <c r="L137" s="107"/>
      <c r="M137" s="107"/>
      <c r="N137" s="107"/>
      <c r="O137" s="108"/>
      <c r="P137" s="107"/>
      <c r="Q137" s="192">
        <f>SUM(F137:P137)</f>
        <v>0</v>
      </c>
      <c r="R137" s="107"/>
      <c r="S137" s="107"/>
      <c r="T137" s="107"/>
      <c r="U137" s="107"/>
      <c r="V137" s="107"/>
      <c r="W137" s="107"/>
      <c r="X137" s="108"/>
      <c r="Y137" s="107"/>
      <c r="Z137" s="107"/>
      <c r="AA137" s="107"/>
      <c r="AB137" s="107"/>
      <c r="AC137" s="192">
        <f>SUM(R137:AB137)</f>
        <v>0</v>
      </c>
      <c r="AD137" s="107"/>
      <c r="AE137" s="108"/>
      <c r="AF137" s="107"/>
      <c r="AG137" s="107"/>
      <c r="AH137" s="107"/>
      <c r="AI137" s="107"/>
      <c r="AJ137" s="107"/>
      <c r="AK137" s="107"/>
      <c r="AL137" s="107"/>
      <c r="AM137" s="107"/>
      <c r="AN137" s="107"/>
      <c r="AO137" s="107"/>
      <c r="AP137" s="108"/>
      <c r="AQ137" s="192">
        <f>SUM(AD137:AP137)</f>
        <v>0</v>
      </c>
      <c r="AR137" s="107"/>
      <c r="AS137" s="107"/>
      <c r="AT137" s="107"/>
      <c r="AU137" s="107"/>
      <c r="AV137" s="107"/>
      <c r="AW137" s="107"/>
      <c r="AX137" s="107"/>
      <c r="AY137" s="107"/>
      <c r="AZ137" s="107"/>
      <c r="BA137" s="107"/>
      <c r="BB137" s="192">
        <f>SUM(AR137:BA137)</f>
        <v>0</v>
      </c>
      <c r="BC137" s="217"/>
      <c r="BD137" s="201">
        <f t="shared" ref="BD137:BD141" si="26">SUM(Q137+AC137+AQ137+BB137)</f>
        <v>0</v>
      </c>
      <c r="BE137" s="234"/>
      <c r="BF137" s="417"/>
    </row>
    <row r="138" spans="1:58" s="1" customFormat="1" x14ac:dyDescent="0.2">
      <c r="A138" s="124"/>
      <c r="B138" s="129"/>
      <c r="C138" s="126"/>
      <c r="D138" s="126"/>
      <c r="E138" s="126"/>
      <c r="F138" s="106"/>
      <c r="G138" s="107"/>
      <c r="H138" s="107"/>
      <c r="I138" s="107"/>
      <c r="J138" s="107"/>
      <c r="K138" s="107"/>
      <c r="L138" s="107"/>
      <c r="M138" s="107"/>
      <c r="N138" s="107"/>
      <c r="O138" s="108"/>
      <c r="P138" s="107"/>
      <c r="Q138" s="192">
        <f>SUM(F138:P138)</f>
        <v>0</v>
      </c>
      <c r="R138" s="107"/>
      <c r="S138" s="107"/>
      <c r="T138" s="107"/>
      <c r="U138" s="107"/>
      <c r="V138" s="107"/>
      <c r="W138" s="107"/>
      <c r="X138" s="108"/>
      <c r="Y138" s="107"/>
      <c r="Z138" s="107"/>
      <c r="AA138" s="107"/>
      <c r="AB138" s="107"/>
      <c r="AC138" s="192">
        <f>SUM(R138:AB138)</f>
        <v>0</v>
      </c>
      <c r="AD138" s="107"/>
      <c r="AE138" s="108"/>
      <c r="AF138" s="107"/>
      <c r="AG138" s="107"/>
      <c r="AH138" s="107"/>
      <c r="AI138" s="107"/>
      <c r="AJ138" s="107"/>
      <c r="AK138" s="107"/>
      <c r="AL138" s="107"/>
      <c r="AM138" s="107"/>
      <c r="AN138" s="107"/>
      <c r="AO138" s="107"/>
      <c r="AP138" s="108"/>
      <c r="AQ138" s="192">
        <f>SUM(AD138:AP138)</f>
        <v>0</v>
      </c>
      <c r="AR138" s="107"/>
      <c r="AS138" s="107"/>
      <c r="AT138" s="107"/>
      <c r="AU138" s="107"/>
      <c r="AV138" s="107"/>
      <c r="AW138" s="107"/>
      <c r="AX138" s="107"/>
      <c r="AY138" s="107"/>
      <c r="AZ138" s="107"/>
      <c r="BA138" s="107"/>
      <c r="BB138" s="192">
        <f>SUM(AR138:BA138)</f>
        <v>0</v>
      </c>
      <c r="BC138" s="217"/>
      <c r="BD138" s="201">
        <f t="shared" si="26"/>
        <v>0</v>
      </c>
      <c r="BE138" s="234"/>
      <c r="BF138" s="417"/>
    </row>
    <row r="139" spans="1:58" s="1" customFormat="1" x14ac:dyDescent="0.2">
      <c r="A139" s="124"/>
      <c r="B139" s="129"/>
      <c r="C139" s="126"/>
      <c r="D139" s="126"/>
      <c r="E139" s="126"/>
      <c r="F139" s="112"/>
      <c r="G139" s="113"/>
      <c r="H139" s="113"/>
      <c r="I139" s="113"/>
      <c r="J139" s="113"/>
      <c r="K139" s="113"/>
      <c r="L139" s="113"/>
      <c r="M139" s="113"/>
      <c r="N139" s="113"/>
      <c r="O139" s="114"/>
      <c r="P139" s="113"/>
      <c r="Q139" s="192">
        <f>SUM(F139:P139)</f>
        <v>0</v>
      </c>
      <c r="R139" s="113"/>
      <c r="S139" s="113"/>
      <c r="T139" s="113"/>
      <c r="U139" s="113"/>
      <c r="V139" s="113"/>
      <c r="W139" s="113"/>
      <c r="X139" s="114"/>
      <c r="Y139" s="113"/>
      <c r="Z139" s="113"/>
      <c r="AA139" s="113"/>
      <c r="AB139" s="113"/>
      <c r="AC139" s="192">
        <f>SUM(R139:AB139)</f>
        <v>0</v>
      </c>
      <c r="AD139" s="113"/>
      <c r="AE139" s="114"/>
      <c r="AF139" s="113"/>
      <c r="AG139" s="113"/>
      <c r="AH139" s="113"/>
      <c r="AI139" s="113"/>
      <c r="AJ139" s="113"/>
      <c r="AK139" s="113"/>
      <c r="AL139" s="113"/>
      <c r="AM139" s="113"/>
      <c r="AN139" s="113"/>
      <c r="AO139" s="113"/>
      <c r="AP139" s="114"/>
      <c r="AQ139" s="192">
        <f>SUM(AD139:AP139)</f>
        <v>0</v>
      </c>
      <c r="AR139" s="113"/>
      <c r="AS139" s="113"/>
      <c r="AT139" s="113"/>
      <c r="AU139" s="113"/>
      <c r="AV139" s="113"/>
      <c r="AW139" s="113"/>
      <c r="AX139" s="113"/>
      <c r="AY139" s="113"/>
      <c r="AZ139" s="113"/>
      <c r="BA139" s="113"/>
      <c r="BB139" s="192">
        <f>SUM(AR139:BA139)</f>
        <v>0</v>
      </c>
      <c r="BC139" s="219"/>
      <c r="BD139" s="201">
        <f t="shared" si="26"/>
        <v>0</v>
      </c>
      <c r="BE139" s="234"/>
      <c r="BF139" s="417"/>
    </row>
    <row r="140" spans="1:58" s="1" customFormat="1" x14ac:dyDescent="0.2">
      <c r="A140" s="124"/>
      <c r="B140" s="129"/>
      <c r="C140" s="126"/>
      <c r="D140" s="126"/>
      <c r="E140" s="126"/>
      <c r="F140" s="112"/>
      <c r="G140" s="113"/>
      <c r="H140" s="113"/>
      <c r="I140" s="113"/>
      <c r="J140" s="113"/>
      <c r="K140" s="113"/>
      <c r="L140" s="113"/>
      <c r="M140" s="113"/>
      <c r="N140" s="113"/>
      <c r="O140" s="114"/>
      <c r="P140" s="113"/>
      <c r="Q140" s="192">
        <f>SUM(F140:P140)</f>
        <v>0</v>
      </c>
      <c r="R140" s="113"/>
      <c r="S140" s="113"/>
      <c r="T140" s="113"/>
      <c r="U140" s="113"/>
      <c r="V140" s="113"/>
      <c r="W140" s="113"/>
      <c r="X140" s="114"/>
      <c r="Y140" s="113"/>
      <c r="Z140" s="113"/>
      <c r="AA140" s="113"/>
      <c r="AB140" s="113"/>
      <c r="AC140" s="192">
        <f>SUM(R140:AB140)</f>
        <v>0</v>
      </c>
      <c r="AD140" s="113"/>
      <c r="AE140" s="114"/>
      <c r="AF140" s="113"/>
      <c r="AG140" s="113"/>
      <c r="AH140" s="113"/>
      <c r="AI140" s="113"/>
      <c r="AJ140" s="113"/>
      <c r="AK140" s="113"/>
      <c r="AL140" s="113"/>
      <c r="AM140" s="113"/>
      <c r="AN140" s="113"/>
      <c r="AO140" s="113"/>
      <c r="AP140" s="114"/>
      <c r="AQ140" s="192">
        <f>SUM(AD140:AP140)</f>
        <v>0</v>
      </c>
      <c r="AR140" s="113"/>
      <c r="AS140" s="113"/>
      <c r="AT140" s="113"/>
      <c r="AU140" s="113"/>
      <c r="AV140" s="113"/>
      <c r="AW140" s="113"/>
      <c r="AX140" s="113"/>
      <c r="AY140" s="113"/>
      <c r="AZ140" s="113"/>
      <c r="BA140" s="113"/>
      <c r="BB140" s="192">
        <f>SUM(AR140:BA140)</f>
        <v>0</v>
      </c>
      <c r="BC140" s="219"/>
      <c r="BD140" s="201">
        <f t="shared" si="26"/>
        <v>0</v>
      </c>
      <c r="BE140" s="234"/>
      <c r="BF140" s="417"/>
    </row>
    <row r="141" spans="1:58" s="1" customFormat="1" x14ac:dyDescent="0.2">
      <c r="A141" s="124"/>
      <c r="B141" s="129"/>
      <c r="C141" s="126"/>
      <c r="D141" s="126"/>
      <c r="E141" s="126"/>
      <c r="F141" s="112"/>
      <c r="G141" s="113"/>
      <c r="H141" s="113"/>
      <c r="I141" s="113"/>
      <c r="J141" s="113"/>
      <c r="K141" s="113"/>
      <c r="L141" s="113"/>
      <c r="M141" s="113"/>
      <c r="N141" s="113"/>
      <c r="O141" s="114"/>
      <c r="P141" s="113"/>
      <c r="Q141" s="192">
        <f>SUM(F141:P141)</f>
        <v>0</v>
      </c>
      <c r="R141" s="113"/>
      <c r="S141" s="113"/>
      <c r="T141" s="113"/>
      <c r="U141" s="113"/>
      <c r="V141" s="113"/>
      <c r="W141" s="113"/>
      <c r="X141" s="114"/>
      <c r="Y141" s="113"/>
      <c r="Z141" s="113"/>
      <c r="AA141" s="113"/>
      <c r="AB141" s="113"/>
      <c r="AC141" s="192">
        <f>SUM(R141:AB141)</f>
        <v>0</v>
      </c>
      <c r="AD141" s="113"/>
      <c r="AE141" s="114"/>
      <c r="AF141" s="113"/>
      <c r="AG141" s="113"/>
      <c r="AH141" s="113"/>
      <c r="AI141" s="113"/>
      <c r="AJ141" s="113"/>
      <c r="AK141" s="113"/>
      <c r="AL141" s="113"/>
      <c r="AM141" s="113"/>
      <c r="AN141" s="113"/>
      <c r="AO141" s="113"/>
      <c r="AP141" s="114"/>
      <c r="AQ141" s="192">
        <f>SUM(AD141:AP141)</f>
        <v>0</v>
      </c>
      <c r="AR141" s="113"/>
      <c r="AS141" s="113"/>
      <c r="AT141" s="113"/>
      <c r="AU141" s="113"/>
      <c r="AV141" s="113"/>
      <c r="AW141" s="113"/>
      <c r="AX141" s="113"/>
      <c r="AY141" s="113"/>
      <c r="AZ141" s="113"/>
      <c r="BA141" s="113"/>
      <c r="BB141" s="192">
        <f>SUM(AR141:BA141)</f>
        <v>0</v>
      </c>
      <c r="BC141" s="219"/>
      <c r="BD141" s="201">
        <f t="shared" si="26"/>
        <v>0</v>
      </c>
      <c r="BE141" s="234"/>
      <c r="BF141" s="417"/>
    </row>
    <row r="142" spans="1:58" s="1" customFormat="1" ht="15.75" thickBot="1" x14ac:dyDescent="0.3">
      <c r="A142" s="436" t="s">
        <v>1</v>
      </c>
      <c r="B142" s="154"/>
      <c r="C142" s="155"/>
      <c r="D142" s="155"/>
      <c r="E142" s="155"/>
      <c r="F142" s="109"/>
      <c r="G142" s="110"/>
      <c r="H142" s="110"/>
      <c r="I142" s="110"/>
      <c r="J142" s="110"/>
      <c r="K142" s="110"/>
      <c r="L142" s="110"/>
      <c r="M142" s="110"/>
      <c r="N142" s="110"/>
      <c r="O142" s="111"/>
      <c r="P142" s="110"/>
      <c r="Q142" s="193">
        <f>SUBTOTAL(9,Q137:Q141)</f>
        <v>0</v>
      </c>
      <c r="R142" s="110"/>
      <c r="S142" s="110"/>
      <c r="T142" s="110"/>
      <c r="U142" s="110"/>
      <c r="V142" s="110"/>
      <c r="W142" s="110"/>
      <c r="X142" s="111"/>
      <c r="Y142" s="110"/>
      <c r="Z142" s="110"/>
      <c r="AA142" s="110"/>
      <c r="AB142" s="110"/>
      <c r="AC142" s="193">
        <f>SUBTOTAL(9,AC137:AC141)</f>
        <v>0</v>
      </c>
      <c r="AD142" s="110"/>
      <c r="AE142" s="111"/>
      <c r="AF142" s="110"/>
      <c r="AG142" s="110"/>
      <c r="AH142" s="110"/>
      <c r="AI142" s="110"/>
      <c r="AJ142" s="110"/>
      <c r="AK142" s="110"/>
      <c r="AL142" s="110"/>
      <c r="AM142" s="110"/>
      <c r="AN142" s="110"/>
      <c r="AO142" s="110"/>
      <c r="AP142" s="111"/>
      <c r="AQ142" s="193">
        <f>SUBTOTAL(9,AQ137:AQ141)</f>
        <v>0</v>
      </c>
      <c r="AR142" s="110"/>
      <c r="AS142" s="110"/>
      <c r="AT142" s="110"/>
      <c r="AU142" s="110"/>
      <c r="AV142" s="110"/>
      <c r="AW142" s="110"/>
      <c r="AX142" s="110"/>
      <c r="AY142" s="110"/>
      <c r="AZ142" s="110"/>
      <c r="BA142" s="110"/>
      <c r="BB142" s="193">
        <f>SUBTOTAL(9,BB137:BB141)</f>
        <v>0</v>
      </c>
      <c r="BC142" s="220"/>
      <c r="BD142" s="202">
        <f>SUBTOTAL(9,BD137:BD141)</f>
        <v>0</v>
      </c>
      <c r="BE142" s="236">
        <f>'totaal BOL niv 4 4 jr'!I38</f>
        <v>0</v>
      </c>
      <c r="BF142" s="417"/>
    </row>
    <row r="143" spans="1:58" s="1" customFormat="1" ht="15" thickTop="1" x14ac:dyDescent="0.2">
      <c r="A143" s="437" t="str">
        <f>'totaal BOL niv 4 4 jr'!B39</f>
        <v>2j Keuzeprogr. + BPV voorbereiding</v>
      </c>
      <c r="B143" s="153"/>
      <c r="C143" s="390"/>
      <c r="D143" s="390"/>
      <c r="E143" s="390"/>
      <c r="F143" s="391"/>
      <c r="G143" s="392"/>
      <c r="H143" s="392"/>
      <c r="I143" s="392"/>
      <c r="J143" s="392"/>
      <c r="K143" s="392"/>
      <c r="L143" s="392"/>
      <c r="M143" s="392"/>
      <c r="N143" s="392"/>
      <c r="O143" s="392"/>
      <c r="P143" s="392"/>
      <c r="Q143" s="414"/>
      <c r="R143" s="392"/>
      <c r="S143" s="392"/>
      <c r="T143" s="392"/>
      <c r="U143" s="392"/>
      <c r="V143" s="392"/>
      <c r="W143" s="392"/>
      <c r="X143" s="392"/>
      <c r="Y143" s="392"/>
      <c r="Z143" s="392"/>
      <c r="AA143" s="392"/>
      <c r="AB143" s="392"/>
      <c r="AC143" s="414"/>
      <c r="AD143" s="392"/>
      <c r="AE143" s="392"/>
      <c r="AF143" s="392"/>
      <c r="AG143" s="392"/>
      <c r="AH143" s="392"/>
      <c r="AI143" s="392"/>
      <c r="AJ143" s="392"/>
      <c r="AK143" s="392"/>
      <c r="AL143" s="392"/>
      <c r="AM143" s="392"/>
      <c r="AN143" s="392"/>
      <c r="AO143" s="392"/>
      <c r="AP143" s="392"/>
      <c r="AQ143" s="414"/>
      <c r="AR143" s="392"/>
      <c r="AS143" s="392"/>
      <c r="AT143" s="392"/>
      <c r="AU143" s="392"/>
      <c r="AV143" s="392"/>
      <c r="AW143" s="392"/>
      <c r="AX143" s="392"/>
      <c r="AY143" s="392"/>
      <c r="AZ143" s="392"/>
      <c r="BA143" s="392"/>
      <c r="BB143" s="414"/>
      <c r="BC143" s="395"/>
      <c r="BD143" s="394" t="s">
        <v>8</v>
      </c>
      <c r="BE143" s="234"/>
      <c r="BF143" s="418"/>
    </row>
    <row r="144" spans="1:58" s="1" customFormat="1" x14ac:dyDescent="0.2">
      <c r="A144" s="124"/>
      <c r="B144" s="129"/>
      <c r="C144" s="126"/>
      <c r="D144" s="126"/>
      <c r="E144" s="126"/>
      <c r="F144" s="106"/>
      <c r="G144" s="107"/>
      <c r="H144" s="107"/>
      <c r="I144" s="107"/>
      <c r="J144" s="107"/>
      <c r="K144" s="107"/>
      <c r="L144" s="107"/>
      <c r="M144" s="107"/>
      <c r="N144" s="107"/>
      <c r="O144" s="108"/>
      <c r="P144" s="107"/>
      <c r="Q144" s="192">
        <f>SUM(F144:P144)</f>
        <v>0</v>
      </c>
      <c r="R144" s="107"/>
      <c r="S144" s="107"/>
      <c r="T144" s="107"/>
      <c r="U144" s="107"/>
      <c r="V144" s="107"/>
      <c r="W144" s="107"/>
      <c r="X144" s="108"/>
      <c r="Y144" s="107"/>
      <c r="Z144" s="107"/>
      <c r="AA144" s="107"/>
      <c r="AB144" s="107"/>
      <c r="AC144" s="192">
        <f>SUM(R144:AB144)</f>
        <v>0</v>
      </c>
      <c r="AD144" s="107"/>
      <c r="AE144" s="108"/>
      <c r="AF144" s="107"/>
      <c r="AG144" s="107"/>
      <c r="AH144" s="107"/>
      <c r="AI144" s="107"/>
      <c r="AJ144" s="107"/>
      <c r="AK144" s="107"/>
      <c r="AL144" s="107"/>
      <c r="AM144" s="107"/>
      <c r="AN144" s="107"/>
      <c r="AO144" s="107"/>
      <c r="AP144" s="108"/>
      <c r="AQ144" s="192">
        <f>SUM(AD144:AP144)</f>
        <v>0</v>
      </c>
      <c r="AR144" s="107"/>
      <c r="AS144" s="107"/>
      <c r="AT144" s="107"/>
      <c r="AU144" s="107"/>
      <c r="AV144" s="107"/>
      <c r="AW144" s="107"/>
      <c r="AX144" s="107"/>
      <c r="AY144" s="107"/>
      <c r="AZ144" s="107"/>
      <c r="BA144" s="107"/>
      <c r="BB144" s="192">
        <f>SUM(AR144:BA144)</f>
        <v>0</v>
      </c>
      <c r="BC144" s="217"/>
      <c r="BD144" s="201">
        <f t="shared" ref="BD144:BD148" si="27">SUM(Q144+AC144+AQ144+BB144)</f>
        <v>0</v>
      </c>
      <c r="BE144" s="234"/>
      <c r="BF144" s="417"/>
    </row>
    <row r="145" spans="1:58" s="1" customFormat="1" x14ac:dyDescent="0.2">
      <c r="A145" s="124"/>
      <c r="B145" s="129"/>
      <c r="C145" s="126"/>
      <c r="D145" s="126"/>
      <c r="E145" s="126"/>
      <c r="F145" s="106"/>
      <c r="G145" s="107"/>
      <c r="H145" s="107"/>
      <c r="I145" s="107"/>
      <c r="J145" s="107"/>
      <c r="K145" s="107"/>
      <c r="L145" s="107"/>
      <c r="M145" s="107"/>
      <c r="N145" s="107"/>
      <c r="O145" s="108"/>
      <c r="P145" s="107"/>
      <c r="Q145" s="192">
        <f>SUM(F145:P145)</f>
        <v>0</v>
      </c>
      <c r="R145" s="107"/>
      <c r="S145" s="107"/>
      <c r="T145" s="107"/>
      <c r="U145" s="107"/>
      <c r="V145" s="107"/>
      <c r="W145" s="107"/>
      <c r="X145" s="108"/>
      <c r="Y145" s="107"/>
      <c r="Z145" s="107"/>
      <c r="AA145" s="107"/>
      <c r="AB145" s="107"/>
      <c r="AC145" s="192">
        <f>SUM(R145:AB145)</f>
        <v>0</v>
      </c>
      <c r="AD145" s="107"/>
      <c r="AE145" s="108"/>
      <c r="AF145" s="107"/>
      <c r="AG145" s="107"/>
      <c r="AH145" s="107"/>
      <c r="AI145" s="107"/>
      <c r="AJ145" s="107"/>
      <c r="AK145" s="107"/>
      <c r="AL145" s="107"/>
      <c r="AM145" s="107"/>
      <c r="AN145" s="107"/>
      <c r="AO145" s="107"/>
      <c r="AP145" s="108"/>
      <c r="AQ145" s="192">
        <f>SUM(AD145:AP145)</f>
        <v>0</v>
      </c>
      <c r="AR145" s="107"/>
      <c r="AS145" s="107"/>
      <c r="AT145" s="107"/>
      <c r="AU145" s="107"/>
      <c r="AV145" s="107"/>
      <c r="AW145" s="107"/>
      <c r="AX145" s="107"/>
      <c r="AY145" s="107"/>
      <c r="AZ145" s="107"/>
      <c r="BA145" s="107"/>
      <c r="BB145" s="192">
        <f>SUM(AR145:BA145)</f>
        <v>0</v>
      </c>
      <c r="BC145" s="217"/>
      <c r="BD145" s="201">
        <f t="shared" si="27"/>
        <v>0</v>
      </c>
      <c r="BE145" s="234"/>
      <c r="BF145" s="417"/>
    </row>
    <row r="146" spans="1:58" s="1" customFormat="1" x14ac:dyDescent="0.2">
      <c r="A146" s="124"/>
      <c r="B146" s="129"/>
      <c r="C146" s="126"/>
      <c r="D146" s="126"/>
      <c r="E146" s="126"/>
      <c r="F146" s="112"/>
      <c r="G146" s="113"/>
      <c r="H146" s="113"/>
      <c r="I146" s="113"/>
      <c r="J146" s="113"/>
      <c r="K146" s="113"/>
      <c r="L146" s="113"/>
      <c r="M146" s="113"/>
      <c r="N146" s="113"/>
      <c r="O146" s="114"/>
      <c r="P146" s="113"/>
      <c r="Q146" s="192">
        <f>SUM(F146:P146)</f>
        <v>0</v>
      </c>
      <c r="R146" s="113"/>
      <c r="S146" s="113"/>
      <c r="T146" s="113"/>
      <c r="U146" s="113"/>
      <c r="V146" s="113"/>
      <c r="W146" s="113"/>
      <c r="X146" s="114"/>
      <c r="Y146" s="113"/>
      <c r="Z146" s="113"/>
      <c r="AA146" s="113"/>
      <c r="AB146" s="113"/>
      <c r="AC146" s="192">
        <f>SUM(R146:AB146)</f>
        <v>0</v>
      </c>
      <c r="AD146" s="113"/>
      <c r="AE146" s="114"/>
      <c r="AF146" s="113"/>
      <c r="AG146" s="113"/>
      <c r="AH146" s="113"/>
      <c r="AI146" s="113"/>
      <c r="AJ146" s="113"/>
      <c r="AK146" s="113"/>
      <c r="AL146" s="113"/>
      <c r="AM146" s="113"/>
      <c r="AN146" s="113"/>
      <c r="AO146" s="113"/>
      <c r="AP146" s="114"/>
      <c r="AQ146" s="192">
        <f>SUM(AD146:AP146)</f>
        <v>0</v>
      </c>
      <c r="AR146" s="113"/>
      <c r="AS146" s="113"/>
      <c r="AT146" s="113"/>
      <c r="AU146" s="113"/>
      <c r="AV146" s="113"/>
      <c r="AW146" s="113"/>
      <c r="AX146" s="113"/>
      <c r="AY146" s="113"/>
      <c r="AZ146" s="113"/>
      <c r="BA146" s="113"/>
      <c r="BB146" s="192">
        <f>SUM(AR146:BA146)</f>
        <v>0</v>
      </c>
      <c r="BC146" s="219"/>
      <c r="BD146" s="201">
        <f t="shared" si="27"/>
        <v>0</v>
      </c>
      <c r="BE146" s="234"/>
      <c r="BF146" s="417"/>
    </row>
    <row r="147" spans="1:58" s="1" customFormat="1" x14ac:dyDescent="0.2">
      <c r="A147" s="124"/>
      <c r="B147" s="129"/>
      <c r="C147" s="126"/>
      <c r="D147" s="126"/>
      <c r="E147" s="126"/>
      <c r="F147" s="112"/>
      <c r="G147" s="113"/>
      <c r="H147" s="113"/>
      <c r="I147" s="113"/>
      <c r="J147" s="113"/>
      <c r="K147" s="113"/>
      <c r="L147" s="113"/>
      <c r="M147" s="113"/>
      <c r="N147" s="113"/>
      <c r="O147" s="114"/>
      <c r="P147" s="113"/>
      <c r="Q147" s="192">
        <f>SUM(F147:P147)</f>
        <v>0</v>
      </c>
      <c r="R147" s="113"/>
      <c r="S147" s="113"/>
      <c r="T147" s="113"/>
      <c r="U147" s="113"/>
      <c r="V147" s="113"/>
      <c r="W147" s="113"/>
      <c r="X147" s="114"/>
      <c r="Y147" s="113"/>
      <c r="Z147" s="113"/>
      <c r="AA147" s="113"/>
      <c r="AB147" s="113"/>
      <c r="AC147" s="192">
        <f>SUM(R147:AB147)</f>
        <v>0</v>
      </c>
      <c r="AD147" s="113"/>
      <c r="AE147" s="114"/>
      <c r="AF147" s="113"/>
      <c r="AG147" s="113"/>
      <c r="AH147" s="113"/>
      <c r="AI147" s="113"/>
      <c r="AJ147" s="113"/>
      <c r="AK147" s="113"/>
      <c r="AL147" s="113"/>
      <c r="AM147" s="113"/>
      <c r="AN147" s="113"/>
      <c r="AO147" s="113"/>
      <c r="AP147" s="114"/>
      <c r="AQ147" s="192">
        <f>SUM(AD147:AP147)</f>
        <v>0</v>
      </c>
      <c r="AR147" s="113"/>
      <c r="AS147" s="113"/>
      <c r="AT147" s="113"/>
      <c r="AU147" s="113"/>
      <c r="AV147" s="113"/>
      <c r="AW147" s="113"/>
      <c r="AX147" s="113"/>
      <c r="AY147" s="113"/>
      <c r="AZ147" s="113"/>
      <c r="BA147" s="113"/>
      <c r="BB147" s="192">
        <f>SUM(AR147:BA147)</f>
        <v>0</v>
      </c>
      <c r="BC147" s="219"/>
      <c r="BD147" s="201">
        <f t="shared" si="27"/>
        <v>0</v>
      </c>
      <c r="BE147" s="234"/>
      <c r="BF147" s="417"/>
    </row>
    <row r="148" spans="1:58" s="1" customFormat="1" x14ac:dyDescent="0.2">
      <c r="A148" s="124"/>
      <c r="B148" s="129"/>
      <c r="C148" s="126"/>
      <c r="D148" s="126"/>
      <c r="E148" s="126"/>
      <c r="F148" s="112"/>
      <c r="G148" s="113"/>
      <c r="H148" s="113"/>
      <c r="I148" s="113"/>
      <c r="J148" s="113"/>
      <c r="K148" s="113"/>
      <c r="L148" s="113"/>
      <c r="M148" s="113"/>
      <c r="N148" s="113"/>
      <c r="O148" s="114"/>
      <c r="P148" s="113"/>
      <c r="Q148" s="192">
        <f>SUM(F148:P148)</f>
        <v>0</v>
      </c>
      <c r="R148" s="113"/>
      <c r="S148" s="113"/>
      <c r="T148" s="113"/>
      <c r="U148" s="113"/>
      <c r="V148" s="113"/>
      <c r="W148" s="113"/>
      <c r="X148" s="114"/>
      <c r="Y148" s="113"/>
      <c r="Z148" s="113"/>
      <c r="AA148" s="113"/>
      <c r="AB148" s="113"/>
      <c r="AC148" s="192">
        <f>SUM(R148:AB148)</f>
        <v>0</v>
      </c>
      <c r="AD148" s="113"/>
      <c r="AE148" s="114"/>
      <c r="AF148" s="113"/>
      <c r="AG148" s="113"/>
      <c r="AH148" s="113"/>
      <c r="AI148" s="113"/>
      <c r="AJ148" s="113"/>
      <c r="AK148" s="113"/>
      <c r="AL148" s="113"/>
      <c r="AM148" s="113"/>
      <c r="AN148" s="113"/>
      <c r="AO148" s="113"/>
      <c r="AP148" s="114"/>
      <c r="AQ148" s="192">
        <f>SUM(AD148:AP148)</f>
        <v>0</v>
      </c>
      <c r="AR148" s="113"/>
      <c r="AS148" s="113"/>
      <c r="AT148" s="113"/>
      <c r="AU148" s="113"/>
      <c r="AV148" s="113"/>
      <c r="AW148" s="113"/>
      <c r="AX148" s="113"/>
      <c r="AY148" s="113"/>
      <c r="AZ148" s="113"/>
      <c r="BA148" s="113"/>
      <c r="BB148" s="192">
        <f>SUM(AR148:BA148)</f>
        <v>0</v>
      </c>
      <c r="BC148" s="219"/>
      <c r="BD148" s="201">
        <f t="shared" si="27"/>
        <v>0</v>
      </c>
      <c r="BE148" s="234"/>
      <c r="BF148" s="417"/>
    </row>
    <row r="149" spans="1:58" s="1" customFormat="1" ht="15.75" thickBot="1" x14ac:dyDescent="0.3">
      <c r="A149" s="436" t="s">
        <v>1</v>
      </c>
      <c r="B149" s="154"/>
      <c r="C149" s="155"/>
      <c r="D149" s="155"/>
      <c r="E149" s="155"/>
      <c r="F149" s="109"/>
      <c r="G149" s="110"/>
      <c r="H149" s="110"/>
      <c r="I149" s="110"/>
      <c r="J149" s="110"/>
      <c r="K149" s="110"/>
      <c r="L149" s="110"/>
      <c r="M149" s="110"/>
      <c r="N149" s="110"/>
      <c r="O149" s="111"/>
      <c r="P149" s="110"/>
      <c r="Q149" s="193">
        <f>SUBTOTAL(9,Q144:Q148)</f>
        <v>0</v>
      </c>
      <c r="R149" s="110"/>
      <c r="S149" s="110"/>
      <c r="T149" s="110"/>
      <c r="U149" s="110"/>
      <c r="V149" s="110"/>
      <c r="W149" s="110"/>
      <c r="X149" s="111"/>
      <c r="Y149" s="110"/>
      <c r="Z149" s="110"/>
      <c r="AA149" s="110"/>
      <c r="AB149" s="110"/>
      <c r="AC149" s="193">
        <f>SUBTOTAL(9,AC144:AC148)</f>
        <v>0</v>
      </c>
      <c r="AD149" s="110"/>
      <c r="AE149" s="111"/>
      <c r="AF149" s="110"/>
      <c r="AG149" s="110"/>
      <c r="AH149" s="110"/>
      <c r="AI149" s="110"/>
      <c r="AJ149" s="110"/>
      <c r="AK149" s="110"/>
      <c r="AL149" s="110"/>
      <c r="AM149" s="110"/>
      <c r="AN149" s="110"/>
      <c r="AO149" s="110"/>
      <c r="AP149" s="111"/>
      <c r="AQ149" s="193">
        <f>SUBTOTAL(9,AQ144:AQ148)</f>
        <v>0</v>
      </c>
      <c r="AR149" s="110"/>
      <c r="AS149" s="110"/>
      <c r="AT149" s="110"/>
      <c r="AU149" s="110"/>
      <c r="AV149" s="110"/>
      <c r="AW149" s="110"/>
      <c r="AX149" s="110"/>
      <c r="AY149" s="110"/>
      <c r="AZ149" s="110"/>
      <c r="BA149" s="110"/>
      <c r="BB149" s="193">
        <f>SUBTOTAL(9,BB144:BB148)</f>
        <v>0</v>
      </c>
      <c r="BC149" s="220"/>
      <c r="BD149" s="202">
        <f>SUBTOTAL(9,BD144:BD148)</f>
        <v>0</v>
      </c>
      <c r="BE149" s="236">
        <f>'totaal BOL niv 4 4 jr'!I39</f>
        <v>0</v>
      </c>
      <c r="BF149" s="417"/>
    </row>
    <row r="150" spans="1:58" ht="15" thickTop="1" x14ac:dyDescent="0.2">
      <c r="A150" s="437" t="str">
        <f>'totaal BOL niv 4 4 jr'!B41</f>
        <v>3a Balie</v>
      </c>
      <c r="B150" s="152"/>
      <c r="C150" s="378"/>
      <c r="D150" s="378"/>
      <c r="E150" s="390"/>
      <c r="F150" s="380"/>
      <c r="G150" s="381"/>
      <c r="H150" s="381"/>
      <c r="I150" s="381"/>
      <c r="J150" s="381"/>
      <c r="K150" s="381"/>
      <c r="L150" s="381"/>
      <c r="M150" s="381"/>
      <c r="N150" s="381"/>
      <c r="O150" s="381"/>
      <c r="P150" s="381"/>
      <c r="Q150" s="415"/>
      <c r="R150" s="381"/>
      <c r="S150" s="381"/>
      <c r="T150" s="381"/>
      <c r="U150" s="381"/>
      <c r="V150" s="381"/>
      <c r="W150" s="381"/>
      <c r="X150" s="381"/>
      <c r="Y150" s="381"/>
      <c r="Z150" s="381"/>
      <c r="AA150" s="381"/>
      <c r="AB150" s="381"/>
      <c r="AC150" s="415"/>
      <c r="AD150" s="381"/>
      <c r="AE150" s="381"/>
      <c r="AF150" s="381"/>
      <c r="AG150" s="381"/>
      <c r="AH150" s="381"/>
      <c r="AI150" s="381"/>
      <c r="AJ150" s="381"/>
      <c r="AK150" s="381"/>
      <c r="AL150" s="381"/>
      <c r="AM150" s="381"/>
      <c r="AN150" s="381"/>
      <c r="AO150" s="381"/>
      <c r="AP150" s="381"/>
      <c r="AQ150" s="415"/>
      <c r="AR150" s="381"/>
      <c r="AS150" s="381"/>
      <c r="AT150" s="381"/>
      <c r="AU150" s="381"/>
      <c r="AV150" s="381"/>
      <c r="AW150" s="381"/>
      <c r="AX150" s="381"/>
      <c r="AY150" s="381"/>
      <c r="AZ150" s="381"/>
      <c r="BA150" s="381"/>
      <c r="BB150" s="451"/>
      <c r="BC150" s="389"/>
      <c r="BD150" s="383" t="s">
        <v>8</v>
      </c>
      <c r="BE150" s="235"/>
    </row>
    <row r="151" spans="1:58" s="4" customFormat="1" x14ac:dyDescent="0.2">
      <c r="A151" s="124"/>
      <c r="B151" s="124"/>
      <c r="C151" s="125"/>
      <c r="D151" s="125"/>
      <c r="E151" s="126"/>
      <c r="F151" s="106"/>
      <c r="G151" s="107"/>
      <c r="H151" s="107"/>
      <c r="I151" s="107"/>
      <c r="J151" s="107"/>
      <c r="K151" s="107"/>
      <c r="L151" s="107"/>
      <c r="M151" s="107"/>
      <c r="N151" s="107"/>
      <c r="O151" s="108"/>
      <c r="P151" s="107"/>
      <c r="Q151" s="192">
        <f>SUM(F151:P151)</f>
        <v>0</v>
      </c>
      <c r="R151" s="107"/>
      <c r="S151" s="107"/>
      <c r="T151" s="107"/>
      <c r="U151" s="107"/>
      <c r="V151" s="107"/>
      <c r="W151" s="107"/>
      <c r="X151" s="108"/>
      <c r="Y151" s="107"/>
      <c r="Z151" s="107"/>
      <c r="AA151" s="107"/>
      <c r="AB151" s="107"/>
      <c r="AC151" s="192">
        <f>SUM(R151:AB151)</f>
        <v>0</v>
      </c>
      <c r="AD151" s="107"/>
      <c r="AE151" s="108"/>
      <c r="AF151" s="107"/>
      <c r="AG151" s="107"/>
      <c r="AH151" s="107"/>
      <c r="AI151" s="107"/>
      <c r="AJ151" s="107"/>
      <c r="AK151" s="107"/>
      <c r="AL151" s="107"/>
      <c r="AM151" s="107"/>
      <c r="AN151" s="107"/>
      <c r="AO151" s="107"/>
      <c r="AP151" s="108"/>
      <c r="AQ151" s="192">
        <f>SUM(AD151:AP151)</f>
        <v>0</v>
      </c>
      <c r="AR151" s="107"/>
      <c r="AS151" s="107"/>
      <c r="AT151" s="107"/>
      <c r="AU151" s="107"/>
      <c r="AV151" s="107"/>
      <c r="AW151" s="107"/>
      <c r="AX151" s="107"/>
      <c r="AY151" s="107"/>
      <c r="AZ151" s="107"/>
      <c r="BA151" s="107"/>
      <c r="BB151" s="192">
        <f>SUM(AR151:BA151)</f>
        <v>0</v>
      </c>
      <c r="BC151" s="217"/>
      <c r="BD151" s="201">
        <f>SUM(Q151+AC151+AQ151+BB151)</f>
        <v>0</v>
      </c>
      <c r="BE151" s="234"/>
      <c r="BF151" s="417"/>
    </row>
    <row r="152" spans="1:58" s="1" customFormat="1" x14ac:dyDescent="0.2">
      <c r="A152" s="124"/>
      <c r="B152" s="124"/>
      <c r="C152" s="125"/>
      <c r="D152" s="125"/>
      <c r="E152" s="126"/>
      <c r="F152" s="106"/>
      <c r="G152" s="107"/>
      <c r="H152" s="107"/>
      <c r="I152" s="107"/>
      <c r="J152" s="107"/>
      <c r="K152" s="107"/>
      <c r="L152" s="107"/>
      <c r="M152" s="107"/>
      <c r="N152" s="107"/>
      <c r="O152" s="108"/>
      <c r="P152" s="107"/>
      <c r="Q152" s="192">
        <f t="shared" ref="Q152:Q155" si="28">SUM(F152:P152)</f>
        <v>0</v>
      </c>
      <c r="R152" s="107"/>
      <c r="S152" s="107"/>
      <c r="T152" s="107"/>
      <c r="U152" s="107"/>
      <c r="V152" s="107"/>
      <c r="W152" s="107"/>
      <c r="X152" s="108"/>
      <c r="Y152" s="107"/>
      <c r="Z152" s="107"/>
      <c r="AA152" s="107"/>
      <c r="AB152" s="107"/>
      <c r="AC152" s="192">
        <f t="shared" ref="AC152:AC155" si="29">SUM(R152:AB152)</f>
        <v>0</v>
      </c>
      <c r="AD152" s="107"/>
      <c r="AE152" s="108"/>
      <c r="AF152" s="107"/>
      <c r="AG152" s="107"/>
      <c r="AH152" s="107"/>
      <c r="AI152" s="107"/>
      <c r="AJ152" s="107"/>
      <c r="AK152" s="107"/>
      <c r="AL152" s="107"/>
      <c r="AM152" s="107"/>
      <c r="AN152" s="107"/>
      <c r="AO152" s="107"/>
      <c r="AP152" s="108"/>
      <c r="AQ152" s="192">
        <f t="shared" ref="AQ152:AQ155" si="30">SUM(AD152:AP152)</f>
        <v>0</v>
      </c>
      <c r="AR152" s="107"/>
      <c r="AS152" s="107"/>
      <c r="AT152" s="107"/>
      <c r="AU152" s="107"/>
      <c r="AV152" s="107"/>
      <c r="AW152" s="107"/>
      <c r="AX152" s="107"/>
      <c r="AY152" s="107"/>
      <c r="AZ152" s="107"/>
      <c r="BA152" s="107"/>
      <c r="BB152" s="192">
        <f t="shared" ref="BB152:BB155" si="31">SUM(AR152:BA152)</f>
        <v>0</v>
      </c>
      <c r="BC152" s="217"/>
      <c r="BD152" s="201">
        <f t="shared" ref="BD152:BD155" si="32">SUM(Q152+AC152+AQ152+BB152)</f>
        <v>0</v>
      </c>
      <c r="BE152" s="234"/>
      <c r="BF152" s="417"/>
    </row>
    <row r="153" spans="1:58" s="1" customFormat="1" x14ac:dyDescent="0.2">
      <c r="A153" s="124"/>
      <c r="B153" s="124"/>
      <c r="C153" s="125"/>
      <c r="D153" s="125"/>
      <c r="E153" s="126"/>
      <c r="F153" s="106"/>
      <c r="G153" s="107"/>
      <c r="H153" s="107"/>
      <c r="I153" s="107"/>
      <c r="J153" s="107"/>
      <c r="K153" s="107"/>
      <c r="L153" s="107"/>
      <c r="M153" s="107"/>
      <c r="N153" s="107"/>
      <c r="O153" s="108"/>
      <c r="P153" s="107"/>
      <c r="Q153" s="192">
        <f t="shared" si="28"/>
        <v>0</v>
      </c>
      <c r="R153" s="107"/>
      <c r="S153" s="107"/>
      <c r="T153" s="107"/>
      <c r="U153" s="107"/>
      <c r="V153" s="107"/>
      <c r="W153" s="107"/>
      <c r="X153" s="108"/>
      <c r="Y153" s="107"/>
      <c r="Z153" s="107"/>
      <c r="AA153" s="107"/>
      <c r="AB153" s="107"/>
      <c r="AC153" s="192">
        <f t="shared" si="29"/>
        <v>0</v>
      </c>
      <c r="AD153" s="107"/>
      <c r="AE153" s="108"/>
      <c r="AF153" s="107"/>
      <c r="AG153" s="107"/>
      <c r="AH153" s="107"/>
      <c r="AI153" s="107"/>
      <c r="AJ153" s="107"/>
      <c r="AK153" s="107"/>
      <c r="AL153" s="107"/>
      <c r="AM153" s="107"/>
      <c r="AN153" s="107"/>
      <c r="AO153" s="107"/>
      <c r="AP153" s="108"/>
      <c r="AQ153" s="192">
        <f t="shared" si="30"/>
        <v>0</v>
      </c>
      <c r="AR153" s="107"/>
      <c r="AS153" s="107"/>
      <c r="AT153" s="107"/>
      <c r="AU153" s="107"/>
      <c r="AV153" s="107"/>
      <c r="AW153" s="107"/>
      <c r="AX153" s="107"/>
      <c r="AY153" s="107"/>
      <c r="AZ153" s="107"/>
      <c r="BA153" s="107"/>
      <c r="BB153" s="192">
        <f t="shared" si="31"/>
        <v>0</v>
      </c>
      <c r="BC153" s="217"/>
      <c r="BD153" s="201">
        <f t="shared" si="32"/>
        <v>0</v>
      </c>
      <c r="BE153" s="234"/>
      <c r="BF153" s="417"/>
    </row>
    <row r="154" spans="1:58" s="1" customFormat="1" x14ac:dyDescent="0.2">
      <c r="A154" s="124"/>
      <c r="B154" s="124"/>
      <c r="C154" s="127"/>
      <c r="D154" s="127"/>
      <c r="E154" s="128"/>
      <c r="F154" s="106"/>
      <c r="G154" s="107"/>
      <c r="H154" s="107"/>
      <c r="I154" s="107"/>
      <c r="J154" s="107"/>
      <c r="K154" s="107"/>
      <c r="L154" s="107"/>
      <c r="M154" s="107"/>
      <c r="N154" s="107"/>
      <c r="O154" s="108"/>
      <c r="P154" s="107"/>
      <c r="Q154" s="192">
        <f t="shared" si="28"/>
        <v>0</v>
      </c>
      <c r="R154" s="107"/>
      <c r="S154" s="107"/>
      <c r="T154" s="107"/>
      <c r="U154" s="107"/>
      <c r="V154" s="107"/>
      <c r="W154" s="107"/>
      <c r="X154" s="108"/>
      <c r="Y154" s="107"/>
      <c r="Z154" s="107"/>
      <c r="AA154" s="107"/>
      <c r="AB154" s="107"/>
      <c r="AC154" s="192">
        <f t="shared" si="29"/>
        <v>0</v>
      </c>
      <c r="AD154" s="107"/>
      <c r="AE154" s="108"/>
      <c r="AF154" s="107"/>
      <c r="AG154" s="107"/>
      <c r="AH154" s="107"/>
      <c r="AI154" s="107"/>
      <c r="AJ154" s="107"/>
      <c r="AK154" s="107"/>
      <c r="AL154" s="107"/>
      <c r="AM154" s="107"/>
      <c r="AN154" s="107"/>
      <c r="AO154" s="107"/>
      <c r="AP154" s="108"/>
      <c r="AQ154" s="192">
        <f t="shared" si="30"/>
        <v>0</v>
      </c>
      <c r="AR154" s="107"/>
      <c r="AS154" s="107"/>
      <c r="AT154" s="107"/>
      <c r="AU154" s="107"/>
      <c r="AV154" s="107"/>
      <c r="AW154" s="107"/>
      <c r="AX154" s="107"/>
      <c r="AY154" s="107"/>
      <c r="AZ154" s="107"/>
      <c r="BA154" s="107"/>
      <c r="BB154" s="192">
        <f t="shared" si="31"/>
        <v>0</v>
      </c>
      <c r="BC154" s="217"/>
      <c r="BD154" s="201">
        <f t="shared" si="32"/>
        <v>0</v>
      </c>
      <c r="BE154" s="234"/>
      <c r="BF154" s="417"/>
    </row>
    <row r="155" spans="1:58" s="1" customFormat="1" x14ac:dyDescent="0.2">
      <c r="A155" s="124"/>
      <c r="B155" s="129"/>
      <c r="C155" s="126"/>
      <c r="D155" s="126"/>
      <c r="E155" s="126"/>
      <c r="F155" s="106"/>
      <c r="G155" s="107"/>
      <c r="H155" s="107"/>
      <c r="I155" s="107"/>
      <c r="J155" s="107"/>
      <c r="K155" s="107"/>
      <c r="L155" s="107"/>
      <c r="M155" s="107"/>
      <c r="N155" s="107"/>
      <c r="O155" s="108"/>
      <c r="P155" s="107"/>
      <c r="Q155" s="192">
        <f t="shared" si="28"/>
        <v>0</v>
      </c>
      <c r="R155" s="107"/>
      <c r="S155" s="107"/>
      <c r="T155" s="107"/>
      <c r="U155" s="107"/>
      <c r="V155" s="107"/>
      <c r="W155" s="107"/>
      <c r="X155" s="108"/>
      <c r="Y155" s="107"/>
      <c r="Z155" s="107"/>
      <c r="AA155" s="107"/>
      <c r="AB155" s="107"/>
      <c r="AC155" s="192">
        <f t="shared" si="29"/>
        <v>0</v>
      </c>
      <c r="AD155" s="107"/>
      <c r="AE155" s="108"/>
      <c r="AF155" s="107"/>
      <c r="AG155" s="107"/>
      <c r="AH155" s="107"/>
      <c r="AI155" s="107"/>
      <c r="AJ155" s="107"/>
      <c r="AK155" s="107"/>
      <c r="AL155" s="107"/>
      <c r="AM155" s="107"/>
      <c r="AN155" s="107"/>
      <c r="AO155" s="107"/>
      <c r="AP155" s="108"/>
      <c r="AQ155" s="192">
        <f t="shared" si="30"/>
        <v>0</v>
      </c>
      <c r="AR155" s="107"/>
      <c r="AS155" s="107"/>
      <c r="AT155" s="107"/>
      <c r="AU155" s="107"/>
      <c r="AV155" s="107"/>
      <c r="AW155" s="107"/>
      <c r="AX155" s="107"/>
      <c r="AY155" s="107"/>
      <c r="AZ155" s="107"/>
      <c r="BA155" s="107"/>
      <c r="BB155" s="192">
        <f t="shared" si="31"/>
        <v>0</v>
      </c>
      <c r="BC155" s="217"/>
      <c r="BD155" s="201">
        <f t="shared" si="32"/>
        <v>0</v>
      </c>
      <c r="BE155" s="234"/>
      <c r="BF155" s="417"/>
    </row>
    <row r="156" spans="1:58" s="1" customFormat="1" ht="15.75" thickBot="1" x14ac:dyDescent="0.3">
      <c r="A156" s="436" t="s">
        <v>1</v>
      </c>
      <c r="B156" s="148"/>
      <c r="C156" s="149"/>
      <c r="D156" s="149"/>
      <c r="E156" s="150"/>
      <c r="F156" s="109"/>
      <c r="G156" s="110"/>
      <c r="H156" s="110"/>
      <c r="I156" s="110"/>
      <c r="J156" s="110"/>
      <c r="K156" s="110"/>
      <c r="L156" s="110"/>
      <c r="M156" s="110"/>
      <c r="N156" s="110"/>
      <c r="O156" s="111"/>
      <c r="P156" s="110"/>
      <c r="Q156" s="193">
        <f>SUBTOTAL(9,Q151:Q155)</f>
        <v>0</v>
      </c>
      <c r="R156" s="110"/>
      <c r="S156" s="110"/>
      <c r="T156" s="110"/>
      <c r="U156" s="110"/>
      <c r="V156" s="110"/>
      <c r="W156" s="110"/>
      <c r="X156" s="111"/>
      <c r="Y156" s="110"/>
      <c r="Z156" s="110"/>
      <c r="AA156" s="110"/>
      <c r="AB156" s="110"/>
      <c r="AC156" s="193">
        <f>SUBTOTAL(9,AC151:AC155)</f>
        <v>0</v>
      </c>
      <c r="AD156" s="110"/>
      <c r="AE156" s="111"/>
      <c r="AF156" s="110"/>
      <c r="AG156" s="110"/>
      <c r="AH156" s="110"/>
      <c r="AI156" s="110"/>
      <c r="AJ156" s="110"/>
      <c r="AK156" s="110"/>
      <c r="AL156" s="110"/>
      <c r="AM156" s="110"/>
      <c r="AN156" s="110"/>
      <c r="AO156" s="110"/>
      <c r="AP156" s="111"/>
      <c r="AQ156" s="193">
        <f>SUBTOTAL(9,AQ151:AQ155)</f>
        <v>0</v>
      </c>
      <c r="AR156" s="110"/>
      <c r="AS156" s="110"/>
      <c r="AT156" s="110"/>
      <c r="AU156" s="110"/>
      <c r="AV156" s="110"/>
      <c r="AW156" s="110"/>
      <c r="AX156" s="110"/>
      <c r="AY156" s="110"/>
      <c r="AZ156" s="110"/>
      <c r="BA156" s="110"/>
      <c r="BB156" s="193">
        <f>SUBTOTAL(9,BB151:BB155)</f>
        <v>0</v>
      </c>
      <c r="BC156" s="218"/>
      <c r="BD156" s="202">
        <f>SUBTOTAL(9,BD151:BD155)</f>
        <v>0</v>
      </c>
      <c r="BE156" s="236">
        <f>'totaal BOL niv 4 4 jr'!I41</f>
        <v>0</v>
      </c>
      <c r="BF156" s="417"/>
    </row>
    <row r="157" spans="1:58" s="1" customFormat="1" ht="15" thickTop="1" x14ac:dyDescent="0.2">
      <c r="A157" s="437" t="str">
        <f>'totaal BOL niv 4 4 jr'!B42</f>
        <v>3b Spreekuur</v>
      </c>
      <c r="B157" s="153"/>
      <c r="C157" s="390"/>
      <c r="D157" s="390"/>
      <c r="E157" s="390"/>
      <c r="F157" s="391"/>
      <c r="G157" s="392"/>
      <c r="H157" s="392"/>
      <c r="I157" s="392"/>
      <c r="J157" s="392"/>
      <c r="K157" s="392"/>
      <c r="L157" s="392"/>
      <c r="M157" s="392"/>
      <c r="N157" s="392"/>
      <c r="O157" s="392"/>
      <c r="P157" s="392"/>
      <c r="Q157" s="414"/>
      <c r="R157" s="392"/>
      <c r="S157" s="392"/>
      <c r="T157" s="392"/>
      <c r="U157" s="392"/>
      <c r="V157" s="392"/>
      <c r="W157" s="392"/>
      <c r="X157" s="392"/>
      <c r="Y157" s="392"/>
      <c r="Z157" s="392"/>
      <c r="AA157" s="392"/>
      <c r="AB157" s="392"/>
      <c r="AC157" s="414"/>
      <c r="AD157" s="392"/>
      <c r="AE157" s="392"/>
      <c r="AF157" s="392"/>
      <c r="AG157" s="392"/>
      <c r="AH157" s="392"/>
      <c r="AI157" s="392"/>
      <c r="AJ157" s="392"/>
      <c r="AK157" s="392"/>
      <c r="AL157" s="392"/>
      <c r="AM157" s="392"/>
      <c r="AN157" s="392"/>
      <c r="AO157" s="392"/>
      <c r="AP157" s="392"/>
      <c r="AQ157" s="414"/>
      <c r="AR157" s="392"/>
      <c r="AS157" s="392"/>
      <c r="AT157" s="392"/>
      <c r="AU157" s="392"/>
      <c r="AV157" s="392"/>
      <c r="AW157" s="392"/>
      <c r="AX157" s="392"/>
      <c r="AY157" s="392"/>
      <c r="AZ157" s="392"/>
      <c r="BA157" s="392"/>
      <c r="BB157" s="414"/>
      <c r="BC157" s="395"/>
      <c r="BD157" s="394" t="s">
        <v>8</v>
      </c>
      <c r="BE157" s="234"/>
      <c r="BF157" s="418"/>
    </row>
    <row r="158" spans="1:58" s="1" customFormat="1" x14ac:dyDescent="0.2">
      <c r="A158" s="124"/>
      <c r="B158" s="129"/>
      <c r="C158" s="126"/>
      <c r="D158" s="126"/>
      <c r="E158" s="126"/>
      <c r="F158" s="106"/>
      <c r="G158" s="107"/>
      <c r="H158" s="107"/>
      <c r="I158" s="107"/>
      <c r="J158" s="107"/>
      <c r="K158" s="107"/>
      <c r="L158" s="107"/>
      <c r="M158" s="107"/>
      <c r="N158" s="107"/>
      <c r="O158" s="108"/>
      <c r="P158" s="107"/>
      <c r="Q158" s="192">
        <f>SUM(F158:P158)</f>
        <v>0</v>
      </c>
      <c r="R158" s="107"/>
      <c r="S158" s="107"/>
      <c r="T158" s="107"/>
      <c r="U158" s="107"/>
      <c r="V158" s="107"/>
      <c r="W158" s="107"/>
      <c r="X158" s="108"/>
      <c r="Y158" s="107"/>
      <c r="Z158" s="107"/>
      <c r="AA158" s="107"/>
      <c r="AB158" s="107"/>
      <c r="AC158" s="192">
        <f>SUM(R158:AB158)</f>
        <v>0</v>
      </c>
      <c r="AD158" s="107"/>
      <c r="AE158" s="108"/>
      <c r="AF158" s="107"/>
      <c r="AG158" s="107"/>
      <c r="AH158" s="107"/>
      <c r="AI158" s="107"/>
      <c r="AJ158" s="107"/>
      <c r="AK158" s="107"/>
      <c r="AL158" s="107"/>
      <c r="AM158" s="107"/>
      <c r="AN158" s="107"/>
      <c r="AO158" s="107"/>
      <c r="AP158" s="108"/>
      <c r="AQ158" s="192">
        <f>SUM(AD158:AP158)</f>
        <v>0</v>
      </c>
      <c r="AR158" s="107"/>
      <c r="AS158" s="107"/>
      <c r="AT158" s="107"/>
      <c r="AU158" s="107"/>
      <c r="AV158" s="107"/>
      <c r="AW158" s="107"/>
      <c r="AX158" s="107"/>
      <c r="AY158" s="107"/>
      <c r="AZ158" s="107"/>
      <c r="BA158" s="107"/>
      <c r="BB158" s="192">
        <f>SUM(AR158:BA158)</f>
        <v>0</v>
      </c>
      <c r="BC158" s="217"/>
      <c r="BD158" s="201">
        <f t="shared" ref="BD158:BD162" si="33">SUM(Q158+AC158+AQ158+BB158)</f>
        <v>0</v>
      </c>
      <c r="BE158" s="234"/>
      <c r="BF158" s="417"/>
    </row>
    <row r="159" spans="1:58" s="1" customFormat="1" x14ac:dyDescent="0.2">
      <c r="A159" s="124"/>
      <c r="B159" s="129"/>
      <c r="C159" s="126"/>
      <c r="D159" s="126"/>
      <c r="E159" s="126"/>
      <c r="F159" s="106"/>
      <c r="G159" s="107"/>
      <c r="H159" s="107"/>
      <c r="I159" s="107"/>
      <c r="J159" s="107"/>
      <c r="K159" s="107"/>
      <c r="L159" s="107"/>
      <c r="M159" s="107"/>
      <c r="N159" s="107"/>
      <c r="O159" s="108"/>
      <c r="P159" s="107"/>
      <c r="Q159" s="192">
        <f>SUM(F159:P159)</f>
        <v>0</v>
      </c>
      <c r="R159" s="107"/>
      <c r="S159" s="107"/>
      <c r="T159" s="107"/>
      <c r="U159" s="107"/>
      <c r="V159" s="107"/>
      <c r="W159" s="107"/>
      <c r="X159" s="108"/>
      <c r="Y159" s="107"/>
      <c r="Z159" s="107"/>
      <c r="AA159" s="107"/>
      <c r="AB159" s="107"/>
      <c r="AC159" s="192">
        <f>SUM(R159:AB159)</f>
        <v>0</v>
      </c>
      <c r="AD159" s="107"/>
      <c r="AE159" s="108"/>
      <c r="AF159" s="107"/>
      <c r="AG159" s="107"/>
      <c r="AH159" s="107"/>
      <c r="AI159" s="107"/>
      <c r="AJ159" s="107"/>
      <c r="AK159" s="107"/>
      <c r="AL159" s="107"/>
      <c r="AM159" s="107"/>
      <c r="AN159" s="107"/>
      <c r="AO159" s="107"/>
      <c r="AP159" s="108"/>
      <c r="AQ159" s="192">
        <f>SUM(AD159:AP159)</f>
        <v>0</v>
      </c>
      <c r="AR159" s="107"/>
      <c r="AS159" s="107"/>
      <c r="AT159" s="107"/>
      <c r="AU159" s="107"/>
      <c r="AV159" s="107"/>
      <c r="AW159" s="107"/>
      <c r="AX159" s="107"/>
      <c r="AY159" s="107"/>
      <c r="AZ159" s="107"/>
      <c r="BA159" s="107"/>
      <c r="BB159" s="192">
        <f>SUM(AR159:BA159)</f>
        <v>0</v>
      </c>
      <c r="BC159" s="217"/>
      <c r="BD159" s="201">
        <f t="shared" si="33"/>
        <v>0</v>
      </c>
      <c r="BE159" s="234"/>
      <c r="BF159" s="417"/>
    </row>
    <row r="160" spans="1:58" s="1" customFormat="1" x14ac:dyDescent="0.2">
      <c r="A160" s="124"/>
      <c r="B160" s="129"/>
      <c r="C160" s="126"/>
      <c r="D160" s="126"/>
      <c r="E160" s="126"/>
      <c r="F160" s="112"/>
      <c r="G160" s="113"/>
      <c r="H160" s="113"/>
      <c r="I160" s="113"/>
      <c r="J160" s="113"/>
      <c r="K160" s="113"/>
      <c r="L160" s="113"/>
      <c r="M160" s="113"/>
      <c r="N160" s="113"/>
      <c r="O160" s="114"/>
      <c r="P160" s="113"/>
      <c r="Q160" s="192">
        <f>SUM(F160:P160)</f>
        <v>0</v>
      </c>
      <c r="R160" s="113"/>
      <c r="S160" s="113"/>
      <c r="T160" s="113"/>
      <c r="U160" s="113"/>
      <c r="V160" s="113"/>
      <c r="W160" s="113"/>
      <c r="X160" s="114"/>
      <c r="Y160" s="113"/>
      <c r="Z160" s="113"/>
      <c r="AA160" s="113"/>
      <c r="AB160" s="113"/>
      <c r="AC160" s="192">
        <f>SUM(R160:AB160)</f>
        <v>0</v>
      </c>
      <c r="AD160" s="113"/>
      <c r="AE160" s="114"/>
      <c r="AF160" s="113"/>
      <c r="AG160" s="113"/>
      <c r="AH160" s="113"/>
      <c r="AI160" s="113"/>
      <c r="AJ160" s="113"/>
      <c r="AK160" s="113"/>
      <c r="AL160" s="113"/>
      <c r="AM160" s="113"/>
      <c r="AN160" s="113"/>
      <c r="AO160" s="113"/>
      <c r="AP160" s="114"/>
      <c r="AQ160" s="192">
        <f>SUM(AD160:AP160)</f>
        <v>0</v>
      </c>
      <c r="AR160" s="113"/>
      <c r="AS160" s="113"/>
      <c r="AT160" s="113"/>
      <c r="AU160" s="113"/>
      <c r="AV160" s="113"/>
      <c r="AW160" s="113"/>
      <c r="AX160" s="113"/>
      <c r="AY160" s="113"/>
      <c r="AZ160" s="113"/>
      <c r="BA160" s="113"/>
      <c r="BB160" s="192">
        <f>SUM(AR160:BA160)</f>
        <v>0</v>
      </c>
      <c r="BC160" s="219"/>
      <c r="BD160" s="201">
        <f t="shared" si="33"/>
        <v>0</v>
      </c>
      <c r="BE160" s="234"/>
      <c r="BF160" s="417"/>
    </row>
    <row r="161" spans="1:58" s="1" customFormat="1" x14ac:dyDescent="0.2">
      <c r="A161" s="124"/>
      <c r="B161" s="129"/>
      <c r="C161" s="126"/>
      <c r="D161" s="126"/>
      <c r="E161" s="126"/>
      <c r="F161" s="112"/>
      <c r="G161" s="113"/>
      <c r="H161" s="113"/>
      <c r="I161" s="113"/>
      <c r="J161" s="113"/>
      <c r="K161" s="113"/>
      <c r="L161" s="113"/>
      <c r="M161" s="113"/>
      <c r="N161" s="113"/>
      <c r="O161" s="114"/>
      <c r="P161" s="113"/>
      <c r="Q161" s="192">
        <f>SUM(F161:P161)</f>
        <v>0</v>
      </c>
      <c r="R161" s="113"/>
      <c r="S161" s="113"/>
      <c r="T161" s="113"/>
      <c r="U161" s="113"/>
      <c r="V161" s="113"/>
      <c r="W161" s="113"/>
      <c r="X161" s="114"/>
      <c r="Y161" s="113"/>
      <c r="Z161" s="113"/>
      <c r="AA161" s="113"/>
      <c r="AB161" s="113"/>
      <c r="AC161" s="192">
        <f>SUM(R161:AB161)</f>
        <v>0</v>
      </c>
      <c r="AD161" s="113"/>
      <c r="AE161" s="114"/>
      <c r="AF161" s="113"/>
      <c r="AG161" s="113"/>
      <c r="AH161" s="113"/>
      <c r="AI161" s="113"/>
      <c r="AJ161" s="113"/>
      <c r="AK161" s="113"/>
      <c r="AL161" s="113"/>
      <c r="AM161" s="113"/>
      <c r="AN161" s="113"/>
      <c r="AO161" s="113"/>
      <c r="AP161" s="114"/>
      <c r="AQ161" s="192">
        <f>SUM(AD161:AP161)</f>
        <v>0</v>
      </c>
      <c r="AR161" s="113"/>
      <c r="AS161" s="113"/>
      <c r="AT161" s="113"/>
      <c r="AU161" s="113"/>
      <c r="AV161" s="113"/>
      <c r="AW161" s="113"/>
      <c r="AX161" s="113"/>
      <c r="AY161" s="113"/>
      <c r="AZ161" s="113"/>
      <c r="BA161" s="113"/>
      <c r="BB161" s="192">
        <f>SUM(AR161:BA161)</f>
        <v>0</v>
      </c>
      <c r="BC161" s="219"/>
      <c r="BD161" s="201">
        <f t="shared" si="33"/>
        <v>0</v>
      </c>
      <c r="BE161" s="234"/>
      <c r="BF161" s="417"/>
    </row>
    <row r="162" spans="1:58" s="1" customFormat="1" x14ac:dyDescent="0.2">
      <c r="A162" s="124"/>
      <c r="B162" s="129"/>
      <c r="C162" s="126"/>
      <c r="D162" s="126"/>
      <c r="E162" s="126"/>
      <c r="F162" s="112"/>
      <c r="G162" s="113"/>
      <c r="H162" s="113"/>
      <c r="I162" s="113"/>
      <c r="J162" s="113"/>
      <c r="K162" s="113"/>
      <c r="L162" s="113"/>
      <c r="M162" s="113"/>
      <c r="N162" s="113"/>
      <c r="O162" s="114"/>
      <c r="P162" s="113"/>
      <c r="Q162" s="192">
        <f>SUM(F162:P162)</f>
        <v>0</v>
      </c>
      <c r="R162" s="113"/>
      <c r="S162" s="113"/>
      <c r="T162" s="113"/>
      <c r="U162" s="113"/>
      <c r="V162" s="113"/>
      <c r="W162" s="113"/>
      <c r="X162" s="114"/>
      <c r="Y162" s="113"/>
      <c r="Z162" s="113"/>
      <c r="AA162" s="113"/>
      <c r="AB162" s="113"/>
      <c r="AC162" s="192">
        <f>SUM(R162:AB162)</f>
        <v>0</v>
      </c>
      <c r="AD162" s="113"/>
      <c r="AE162" s="114"/>
      <c r="AF162" s="113"/>
      <c r="AG162" s="113"/>
      <c r="AH162" s="113"/>
      <c r="AI162" s="113"/>
      <c r="AJ162" s="113"/>
      <c r="AK162" s="113"/>
      <c r="AL162" s="113"/>
      <c r="AM162" s="113"/>
      <c r="AN162" s="113"/>
      <c r="AO162" s="113"/>
      <c r="AP162" s="114"/>
      <c r="AQ162" s="192">
        <f>SUM(AD162:AP162)</f>
        <v>0</v>
      </c>
      <c r="AR162" s="113"/>
      <c r="AS162" s="113"/>
      <c r="AT162" s="113"/>
      <c r="AU162" s="113"/>
      <c r="AV162" s="113"/>
      <c r="AW162" s="113"/>
      <c r="AX162" s="113"/>
      <c r="AY162" s="113"/>
      <c r="AZ162" s="113"/>
      <c r="BA162" s="113"/>
      <c r="BB162" s="192">
        <f>SUM(AR162:BA162)</f>
        <v>0</v>
      </c>
      <c r="BC162" s="219"/>
      <c r="BD162" s="201">
        <f t="shared" si="33"/>
        <v>0</v>
      </c>
      <c r="BE162" s="234"/>
      <c r="BF162" s="417"/>
    </row>
    <row r="163" spans="1:58" s="1" customFormat="1" ht="15.75" thickBot="1" x14ac:dyDescent="0.3">
      <c r="A163" s="436" t="s">
        <v>1</v>
      </c>
      <c r="B163" s="154"/>
      <c r="C163" s="155"/>
      <c r="D163" s="155"/>
      <c r="E163" s="155"/>
      <c r="F163" s="109"/>
      <c r="G163" s="110"/>
      <c r="H163" s="110"/>
      <c r="I163" s="110"/>
      <c r="J163" s="110"/>
      <c r="K163" s="110"/>
      <c r="L163" s="110"/>
      <c r="M163" s="110"/>
      <c r="N163" s="110"/>
      <c r="O163" s="111"/>
      <c r="P163" s="110"/>
      <c r="Q163" s="193">
        <f>SUBTOTAL(9,Q158:Q162)</f>
        <v>0</v>
      </c>
      <c r="R163" s="110"/>
      <c r="S163" s="110"/>
      <c r="T163" s="110"/>
      <c r="U163" s="110"/>
      <c r="V163" s="110"/>
      <c r="W163" s="110"/>
      <c r="X163" s="111"/>
      <c r="Y163" s="110"/>
      <c r="Z163" s="110"/>
      <c r="AA163" s="110"/>
      <c r="AB163" s="110"/>
      <c r="AC163" s="193">
        <f>SUBTOTAL(9,AC158:AC162)</f>
        <v>0</v>
      </c>
      <c r="AD163" s="110"/>
      <c r="AE163" s="111"/>
      <c r="AF163" s="110"/>
      <c r="AG163" s="110"/>
      <c r="AH163" s="110"/>
      <c r="AI163" s="110"/>
      <c r="AJ163" s="110"/>
      <c r="AK163" s="110"/>
      <c r="AL163" s="110"/>
      <c r="AM163" s="110"/>
      <c r="AN163" s="110"/>
      <c r="AO163" s="110"/>
      <c r="AP163" s="111"/>
      <c r="AQ163" s="193">
        <f>SUBTOTAL(9,AQ158:AQ162)</f>
        <v>0</v>
      </c>
      <c r="AR163" s="110"/>
      <c r="AS163" s="110"/>
      <c r="AT163" s="110"/>
      <c r="AU163" s="110"/>
      <c r="AV163" s="110"/>
      <c r="AW163" s="110"/>
      <c r="AX163" s="110"/>
      <c r="AY163" s="110"/>
      <c r="AZ163" s="110"/>
      <c r="BA163" s="110"/>
      <c r="BB163" s="193">
        <f>SUBTOTAL(9,BB158:BB162)</f>
        <v>0</v>
      </c>
      <c r="BC163" s="220"/>
      <c r="BD163" s="202">
        <f>SUBTOTAL(9,BD158:BD162)</f>
        <v>0</v>
      </c>
      <c r="BE163" s="236">
        <f>'totaal BOL niv 4 4 jr'!I42</f>
        <v>0</v>
      </c>
      <c r="BF163" s="417"/>
    </row>
    <row r="164" spans="1:58" s="1" customFormat="1" ht="15" thickTop="1" x14ac:dyDescent="0.2">
      <c r="A164" s="437" t="str">
        <f>'totaal BOL niv 4 4 jr'!B43</f>
        <v>3c Laboratorium</v>
      </c>
      <c r="B164" s="153"/>
      <c r="C164" s="390"/>
      <c r="D164" s="390"/>
      <c r="E164" s="390"/>
      <c r="F164" s="391"/>
      <c r="G164" s="392"/>
      <c r="H164" s="392"/>
      <c r="I164" s="392"/>
      <c r="J164" s="392"/>
      <c r="K164" s="392"/>
      <c r="L164" s="392"/>
      <c r="M164" s="392"/>
      <c r="N164" s="392"/>
      <c r="O164" s="392"/>
      <c r="P164" s="392"/>
      <c r="Q164" s="414"/>
      <c r="R164" s="392"/>
      <c r="S164" s="392"/>
      <c r="T164" s="392"/>
      <c r="U164" s="392"/>
      <c r="V164" s="392"/>
      <c r="W164" s="392"/>
      <c r="X164" s="392"/>
      <c r="Y164" s="392"/>
      <c r="Z164" s="392"/>
      <c r="AA164" s="392"/>
      <c r="AB164" s="392"/>
      <c r="AC164" s="414"/>
      <c r="AD164" s="392"/>
      <c r="AE164" s="392"/>
      <c r="AF164" s="392"/>
      <c r="AG164" s="392"/>
      <c r="AH164" s="392"/>
      <c r="AI164" s="392"/>
      <c r="AJ164" s="392"/>
      <c r="AK164" s="392"/>
      <c r="AL164" s="392"/>
      <c r="AM164" s="392"/>
      <c r="AN164" s="392"/>
      <c r="AO164" s="392"/>
      <c r="AP164" s="392"/>
      <c r="AQ164" s="414"/>
      <c r="AR164" s="392"/>
      <c r="AS164" s="392"/>
      <c r="AT164" s="392"/>
      <c r="AU164" s="392"/>
      <c r="AV164" s="392"/>
      <c r="AW164" s="392"/>
      <c r="AX164" s="392"/>
      <c r="AY164" s="392"/>
      <c r="AZ164" s="392"/>
      <c r="BA164" s="392"/>
      <c r="BB164" s="414"/>
      <c r="BC164" s="395"/>
      <c r="BD164" s="394" t="s">
        <v>8</v>
      </c>
      <c r="BE164" s="234"/>
      <c r="BF164" s="418"/>
    </row>
    <row r="165" spans="1:58" s="1" customFormat="1" x14ac:dyDescent="0.2">
      <c r="A165" s="124"/>
      <c r="B165" s="129"/>
      <c r="C165" s="126"/>
      <c r="D165" s="126"/>
      <c r="E165" s="126"/>
      <c r="F165" s="106"/>
      <c r="G165" s="107"/>
      <c r="H165" s="107"/>
      <c r="I165" s="107"/>
      <c r="J165" s="107"/>
      <c r="K165" s="107"/>
      <c r="L165" s="107"/>
      <c r="M165" s="107"/>
      <c r="N165" s="107"/>
      <c r="O165" s="108"/>
      <c r="P165" s="107"/>
      <c r="Q165" s="192">
        <f>SUM(F165:P165)</f>
        <v>0</v>
      </c>
      <c r="R165" s="107"/>
      <c r="S165" s="107"/>
      <c r="T165" s="107"/>
      <c r="U165" s="107"/>
      <c r="V165" s="107"/>
      <c r="W165" s="107"/>
      <c r="X165" s="108"/>
      <c r="Y165" s="107"/>
      <c r="Z165" s="107"/>
      <c r="AA165" s="107"/>
      <c r="AB165" s="107"/>
      <c r="AC165" s="192">
        <f>SUM(R165:AB165)</f>
        <v>0</v>
      </c>
      <c r="AD165" s="107"/>
      <c r="AE165" s="108"/>
      <c r="AF165" s="107"/>
      <c r="AG165" s="107"/>
      <c r="AH165" s="107"/>
      <c r="AI165" s="107"/>
      <c r="AJ165" s="107"/>
      <c r="AK165" s="107"/>
      <c r="AL165" s="107"/>
      <c r="AM165" s="107"/>
      <c r="AN165" s="107"/>
      <c r="AO165" s="107"/>
      <c r="AP165" s="108"/>
      <c r="AQ165" s="192">
        <f>SUM(AD165:AP165)</f>
        <v>0</v>
      </c>
      <c r="AR165" s="107"/>
      <c r="AS165" s="107"/>
      <c r="AT165" s="107"/>
      <c r="AU165" s="107"/>
      <c r="AV165" s="107"/>
      <c r="AW165" s="107"/>
      <c r="AX165" s="107"/>
      <c r="AY165" s="107"/>
      <c r="AZ165" s="107"/>
      <c r="BA165" s="107"/>
      <c r="BB165" s="192">
        <f>SUM(AR165:BA165)</f>
        <v>0</v>
      </c>
      <c r="BC165" s="217"/>
      <c r="BD165" s="201">
        <f t="shared" ref="BD165:BD169" si="34">SUM(Q165+AC165+AQ165+BB165)</f>
        <v>0</v>
      </c>
      <c r="BE165" s="234"/>
      <c r="BF165" s="417"/>
    </row>
    <row r="166" spans="1:58" s="1" customFormat="1" x14ac:dyDescent="0.2">
      <c r="A166" s="124"/>
      <c r="B166" s="129"/>
      <c r="C166" s="126"/>
      <c r="D166" s="126"/>
      <c r="E166" s="126"/>
      <c r="F166" s="106"/>
      <c r="G166" s="107"/>
      <c r="H166" s="107"/>
      <c r="I166" s="107"/>
      <c r="J166" s="107"/>
      <c r="K166" s="107"/>
      <c r="L166" s="107"/>
      <c r="M166" s="107"/>
      <c r="N166" s="107"/>
      <c r="O166" s="108"/>
      <c r="P166" s="107"/>
      <c r="Q166" s="192">
        <f>SUM(F166:P166)</f>
        <v>0</v>
      </c>
      <c r="R166" s="107"/>
      <c r="S166" s="107"/>
      <c r="T166" s="107"/>
      <c r="U166" s="107"/>
      <c r="V166" s="107"/>
      <c r="W166" s="107"/>
      <c r="X166" s="108"/>
      <c r="Y166" s="107"/>
      <c r="Z166" s="107"/>
      <c r="AA166" s="107"/>
      <c r="AB166" s="107"/>
      <c r="AC166" s="192">
        <f>SUM(R166:AB166)</f>
        <v>0</v>
      </c>
      <c r="AD166" s="107"/>
      <c r="AE166" s="108"/>
      <c r="AF166" s="107"/>
      <c r="AG166" s="107"/>
      <c r="AH166" s="107"/>
      <c r="AI166" s="107"/>
      <c r="AJ166" s="107"/>
      <c r="AK166" s="107"/>
      <c r="AL166" s="107"/>
      <c r="AM166" s="107"/>
      <c r="AN166" s="107"/>
      <c r="AO166" s="107"/>
      <c r="AP166" s="108"/>
      <c r="AQ166" s="192">
        <f>SUM(AD166:AP166)</f>
        <v>0</v>
      </c>
      <c r="AR166" s="107"/>
      <c r="AS166" s="107"/>
      <c r="AT166" s="107"/>
      <c r="AU166" s="107"/>
      <c r="AV166" s="107"/>
      <c r="AW166" s="107"/>
      <c r="AX166" s="107"/>
      <c r="AY166" s="107"/>
      <c r="AZ166" s="107"/>
      <c r="BA166" s="107"/>
      <c r="BB166" s="192">
        <f>SUM(AR166:BA166)</f>
        <v>0</v>
      </c>
      <c r="BC166" s="217"/>
      <c r="BD166" s="201">
        <f t="shared" si="34"/>
        <v>0</v>
      </c>
      <c r="BE166" s="234"/>
      <c r="BF166" s="417"/>
    </row>
    <row r="167" spans="1:58" s="1" customFormat="1" x14ac:dyDescent="0.2">
      <c r="A167" s="124"/>
      <c r="B167" s="129"/>
      <c r="C167" s="126"/>
      <c r="D167" s="126"/>
      <c r="E167" s="126"/>
      <c r="F167" s="112"/>
      <c r="G167" s="113"/>
      <c r="H167" s="113"/>
      <c r="I167" s="113"/>
      <c r="J167" s="113"/>
      <c r="K167" s="113"/>
      <c r="L167" s="113"/>
      <c r="M167" s="113"/>
      <c r="N167" s="113"/>
      <c r="O167" s="114"/>
      <c r="P167" s="113"/>
      <c r="Q167" s="192">
        <f>SUM(F167:P167)</f>
        <v>0</v>
      </c>
      <c r="R167" s="113"/>
      <c r="S167" s="113"/>
      <c r="T167" s="113"/>
      <c r="U167" s="113"/>
      <c r="V167" s="113"/>
      <c r="W167" s="113"/>
      <c r="X167" s="114"/>
      <c r="Y167" s="113"/>
      <c r="Z167" s="113"/>
      <c r="AA167" s="113"/>
      <c r="AB167" s="113"/>
      <c r="AC167" s="192">
        <f>SUM(R167:AB167)</f>
        <v>0</v>
      </c>
      <c r="AD167" s="113"/>
      <c r="AE167" s="114"/>
      <c r="AF167" s="113"/>
      <c r="AG167" s="113"/>
      <c r="AH167" s="113"/>
      <c r="AI167" s="113"/>
      <c r="AJ167" s="113"/>
      <c r="AK167" s="113"/>
      <c r="AL167" s="113"/>
      <c r="AM167" s="113"/>
      <c r="AN167" s="113"/>
      <c r="AO167" s="113"/>
      <c r="AP167" s="114"/>
      <c r="AQ167" s="192">
        <f>SUM(AD167:AP167)</f>
        <v>0</v>
      </c>
      <c r="AR167" s="113"/>
      <c r="AS167" s="113"/>
      <c r="AT167" s="113"/>
      <c r="AU167" s="113"/>
      <c r="AV167" s="113"/>
      <c r="AW167" s="113"/>
      <c r="AX167" s="113"/>
      <c r="AY167" s="113"/>
      <c r="AZ167" s="113"/>
      <c r="BA167" s="113"/>
      <c r="BB167" s="192">
        <f>SUM(AR167:BA167)</f>
        <v>0</v>
      </c>
      <c r="BC167" s="219"/>
      <c r="BD167" s="201">
        <f t="shared" si="34"/>
        <v>0</v>
      </c>
      <c r="BE167" s="234"/>
      <c r="BF167" s="417"/>
    </row>
    <row r="168" spans="1:58" s="1" customFormat="1" x14ac:dyDescent="0.2">
      <c r="A168" s="124"/>
      <c r="B168" s="129"/>
      <c r="C168" s="126"/>
      <c r="D168" s="126"/>
      <c r="E168" s="126"/>
      <c r="F168" s="112"/>
      <c r="G168" s="113"/>
      <c r="H168" s="113"/>
      <c r="I168" s="113"/>
      <c r="J168" s="113"/>
      <c r="K168" s="113"/>
      <c r="L168" s="113"/>
      <c r="M168" s="113"/>
      <c r="N168" s="113"/>
      <c r="O168" s="114"/>
      <c r="P168" s="113"/>
      <c r="Q168" s="192">
        <f>SUM(F168:P168)</f>
        <v>0</v>
      </c>
      <c r="R168" s="113"/>
      <c r="S168" s="113"/>
      <c r="T168" s="113"/>
      <c r="U168" s="113"/>
      <c r="V168" s="113"/>
      <c r="W168" s="113"/>
      <c r="X168" s="114"/>
      <c r="Y168" s="113"/>
      <c r="Z168" s="113"/>
      <c r="AA168" s="113"/>
      <c r="AB168" s="113"/>
      <c r="AC168" s="192">
        <f>SUM(R168:AB168)</f>
        <v>0</v>
      </c>
      <c r="AD168" s="113"/>
      <c r="AE168" s="114"/>
      <c r="AF168" s="113"/>
      <c r="AG168" s="113"/>
      <c r="AH168" s="113"/>
      <c r="AI168" s="113"/>
      <c r="AJ168" s="113"/>
      <c r="AK168" s="113"/>
      <c r="AL168" s="113"/>
      <c r="AM168" s="113"/>
      <c r="AN168" s="113"/>
      <c r="AO168" s="113"/>
      <c r="AP168" s="114"/>
      <c r="AQ168" s="192">
        <f>SUM(AD168:AP168)</f>
        <v>0</v>
      </c>
      <c r="AR168" s="113"/>
      <c r="AS168" s="113"/>
      <c r="AT168" s="113"/>
      <c r="AU168" s="113"/>
      <c r="AV168" s="113"/>
      <c r="AW168" s="113"/>
      <c r="AX168" s="113"/>
      <c r="AY168" s="113"/>
      <c r="AZ168" s="113"/>
      <c r="BA168" s="113"/>
      <c r="BB168" s="192">
        <f>SUM(AR168:BA168)</f>
        <v>0</v>
      </c>
      <c r="BC168" s="219"/>
      <c r="BD168" s="201">
        <f t="shared" si="34"/>
        <v>0</v>
      </c>
      <c r="BE168" s="234"/>
      <c r="BF168" s="417"/>
    </row>
    <row r="169" spans="1:58" s="1" customFormat="1" x14ac:dyDescent="0.2">
      <c r="A169" s="124"/>
      <c r="B169" s="129"/>
      <c r="C169" s="126"/>
      <c r="D169" s="126"/>
      <c r="E169" s="126"/>
      <c r="F169" s="112"/>
      <c r="G169" s="113"/>
      <c r="H169" s="113"/>
      <c r="I169" s="113"/>
      <c r="J169" s="113"/>
      <c r="K169" s="113"/>
      <c r="L169" s="113"/>
      <c r="M169" s="113"/>
      <c r="N169" s="113"/>
      <c r="O169" s="114"/>
      <c r="P169" s="113"/>
      <c r="Q169" s="192">
        <f>SUM(F169:P169)</f>
        <v>0</v>
      </c>
      <c r="R169" s="113"/>
      <c r="S169" s="113"/>
      <c r="T169" s="113"/>
      <c r="U169" s="113"/>
      <c r="V169" s="113"/>
      <c r="W169" s="113"/>
      <c r="X169" s="114"/>
      <c r="Y169" s="113"/>
      <c r="Z169" s="113"/>
      <c r="AA169" s="113"/>
      <c r="AB169" s="113"/>
      <c r="AC169" s="192">
        <f>SUM(R169:AB169)</f>
        <v>0</v>
      </c>
      <c r="AD169" s="113"/>
      <c r="AE169" s="114"/>
      <c r="AF169" s="113"/>
      <c r="AG169" s="113"/>
      <c r="AH169" s="113"/>
      <c r="AI169" s="113"/>
      <c r="AJ169" s="113"/>
      <c r="AK169" s="113"/>
      <c r="AL169" s="113"/>
      <c r="AM169" s="113"/>
      <c r="AN169" s="113"/>
      <c r="AO169" s="113"/>
      <c r="AP169" s="114"/>
      <c r="AQ169" s="192">
        <f>SUM(AD169:AP169)</f>
        <v>0</v>
      </c>
      <c r="AR169" s="113"/>
      <c r="AS169" s="113"/>
      <c r="AT169" s="113"/>
      <c r="AU169" s="113"/>
      <c r="AV169" s="113"/>
      <c r="AW169" s="113"/>
      <c r="AX169" s="113"/>
      <c r="AY169" s="113"/>
      <c r="AZ169" s="113"/>
      <c r="BA169" s="113"/>
      <c r="BB169" s="192">
        <f>SUM(AR169:BA169)</f>
        <v>0</v>
      </c>
      <c r="BC169" s="219"/>
      <c r="BD169" s="201">
        <f t="shared" si="34"/>
        <v>0</v>
      </c>
      <c r="BE169" s="234"/>
      <c r="BF169" s="417"/>
    </row>
    <row r="170" spans="1:58" s="1" customFormat="1" ht="15.75" thickBot="1" x14ac:dyDescent="0.3">
      <c r="A170" s="436" t="s">
        <v>1</v>
      </c>
      <c r="B170" s="154"/>
      <c r="C170" s="155"/>
      <c r="D170" s="155"/>
      <c r="E170" s="155"/>
      <c r="F170" s="109"/>
      <c r="G170" s="110"/>
      <c r="H170" s="110"/>
      <c r="I170" s="110"/>
      <c r="J170" s="110"/>
      <c r="K170" s="110"/>
      <c r="L170" s="110"/>
      <c r="M170" s="110"/>
      <c r="N170" s="110"/>
      <c r="O170" s="111"/>
      <c r="P170" s="110"/>
      <c r="Q170" s="193">
        <f>SUBTOTAL(9,Q165:Q169)</f>
        <v>0</v>
      </c>
      <c r="R170" s="110"/>
      <c r="S170" s="110"/>
      <c r="T170" s="110"/>
      <c r="U170" s="110"/>
      <c r="V170" s="110"/>
      <c r="W170" s="110"/>
      <c r="X170" s="111"/>
      <c r="Y170" s="110"/>
      <c r="Z170" s="110"/>
      <c r="AA170" s="110"/>
      <c r="AB170" s="110"/>
      <c r="AC170" s="193">
        <f>SUBTOTAL(9,AC165:AC169)</f>
        <v>0</v>
      </c>
      <c r="AD170" s="110"/>
      <c r="AE170" s="111"/>
      <c r="AF170" s="110"/>
      <c r="AG170" s="110"/>
      <c r="AH170" s="110"/>
      <c r="AI170" s="110"/>
      <c r="AJ170" s="110"/>
      <c r="AK170" s="110"/>
      <c r="AL170" s="110"/>
      <c r="AM170" s="110"/>
      <c r="AN170" s="110"/>
      <c r="AO170" s="110"/>
      <c r="AP170" s="111"/>
      <c r="AQ170" s="193">
        <f>SUBTOTAL(9,AQ165:AQ169)</f>
        <v>0</v>
      </c>
      <c r="AR170" s="110"/>
      <c r="AS170" s="110"/>
      <c r="AT170" s="110"/>
      <c r="AU170" s="110"/>
      <c r="AV170" s="110"/>
      <c r="AW170" s="110"/>
      <c r="AX170" s="110"/>
      <c r="AY170" s="110"/>
      <c r="AZ170" s="110"/>
      <c r="BA170" s="110"/>
      <c r="BB170" s="193">
        <f>SUBTOTAL(9,BB165:BB169)</f>
        <v>0</v>
      </c>
      <c r="BC170" s="220"/>
      <c r="BD170" s="202">
        <f>SUBTOTAL(9,BD165:BD169)</f>
        <v>0</v>
      </c>
      <c r="BE170" s="236">
        <f>'totaal BOL niv 4 4 jr'!I43</f>
        <v>0</v>
      </c>
      <c r="BF170" s="417"/>
    </row>
    <row r="171" spans="1:58" s="1" customFormat="1" ht="15" thickTop="1" x14ac:dyDescent="0.2">
      <c r="A171" s="437" t="str">
        <f>'totaal BOL niv 4 4 jr'!B44</f>
        <v xml:space="preserve">3d Ziektekunde </v>
      </c>
      <c r="B171" s="153"/>
      <c r="C171" s="390"/>
      <c r="D171" s="390"/>
      <c r="E171" s="390"/>
      <c r="F171" s="391"/>
      <c r="G171" s="392"/>
      <c r="H171" s="392"/>
      <c r="I171" s="392"/>
      <c r="J171" s="392"/>
      <c r="K171" s="392"/>
      <c r="L171" s="392"/>
      <c r="M171" s="392"/>
      <c r="N171" s="392"/>
      <c r="O171" s="392"/>
      <c r="P171" s="392"/>
      <c r="Q171" s="414"/>
      <c r="R171" s="392"/>
      <c r="S171" s="392"/>
      <c r="T171" s="392"/>
      <c r="U171" s="392"/>
      <c r="V171" s="392"/>
      <c r="W171" s="392"/>
      <c r="X171" s="392"/>
      <c r="Y171" s="392"/>
      <c r="Z171" s="392"/>
      <c r="AA171" s="392"/>
      <c r="AB171" s="392"/>
      <c r="AC171" s="414"/>
      <c r="AD171" s="392"/>
      <c r="AE171" s="392"/>
      <c r="AF171" s="392"/>
      <c r="AG171" s="392"/>
      <c r="AH171" s="392"/>
      <c r="AI171" s="392"/>
      <c r="AJ171" s="392"/>
      <c r="AK171" s="392"/>
      <c r="AL171" s="392"/>
      <c r="AM171" s="392"/>
      <c r="AN171" s="392"/>
      <c r="AO171" s="392"/>
      <c r="AP171" s="392"/>
      <c r="AQ171" s="414"/>
      <c r="AR171" s="392"/>
      <c r="AS171" s="392"/>
      <c r="AT171" s="392"/>
      <c r="AU171" s="392"/>
      <c r="AV171" s="392"/>
      <c r="AW171" s="392"/>
      <c r="AX171" s="392"/>
      <c r="AY171" s="392"/>
      <c r="AZ171" s="392"/>
      <c r="BA171" s="392"/>
      <c r="BB171" s="414"/>
      <c r="BC171" s="395"/>
      <c r="BD171" s="394" t="s">
        <v>8</v>
      </c>
      <c r="BE171" s="234"/>
      <c r="BF171" s="418"/>
    </row>
    <row r="172" spans="1:58" s="1" customFormat="1" x14ac:dyDescent="0.2">
      <c r="A172" s="124"/>
      <c r="B172" s="129"/>
      <c r="C172" s="126"/>
      <c r="D172" s="126"/>
      <c r="E172" s="126"/>
      <c r="F172" s="106"/>
      <c r="G172" s="107"/>
      <c r="H172" s="107"/>
      <c r="I172" s="107"/>
      <c r="J172" s="107"/>
      <c r="K172" s="107"/>
      <c r="L172" s="107"/>
      <c r="M172" s="107"/>
      <c r="N172" s="107"/>
      <c r="O172" s="108"/>
      <c r="P172" s="107"/>
      <c r="Q172" s="192">
        <f>SUM(F172:P172)</f>
        <v>0</v>
      </c>
      <c r="R172" s="107"/>
      <c r="S172" s="107"/>
      <c r="T172" s="107"/>
      <c r="U172" s="107"/>
      <c r="V172" s="107"/>
      <c r="W172" s="107"/>
      <c r="X172" s="108"/>
      <c r="Y172" s="107"/>
      <c r="Z172" s="107"/>
      <c r="AA172" s="107"/>
      <c r="AB172" s="107"/>
      <c r="AC172" s="192">
        <f>SUM(R172:AB172)</f>
        <v>0</v>
      </c>
      <c r="AD172" s="107"/>
      <c r="AE172" s="108"/>
      <c r="AF172" s="107"/>
      <c r="AG172" s="107"/>
      <c r="AH172" s="107"/>
      <c r="AI172" s="107"/>
      <c r="AJ172" s="107"/>
      <c r="AK172" s="107"/>
      <c r="AL172" s="107"/>
      <c r="AM172" s="107"/>
      <c r="AN172" s="107"/>
      <c r="AO172" s="107"/>
      <c r="AP172" s="108"/>
      <c r="AQ172" s="192">
        <f>SUM(AD172:AP172)</f>
        <v>0</v>
      </c>
      <c r="AR172" s="107"/>
      <c r="AS172" s="107"/>
      <c r="AT172" s="107"/>
      <c r="AU172" s="107"/>
      <c r="AV172" s="107"/>
      <c r="AW172" s="107"/>
      <c r="AX172" s="107"/>
      <c r="AY172" s="107"/>
      <c r="AZ172" s="107"/>
      <c r="BA172" s="107"/>
      <c r="BB172" s="192">
        <f>SUM(AR172:BA172)</f>
        <v>0</v>
      </c>
      <c r="BC172" s="217"/>
      <c r="BD172" s="201">
        <f t="shared" ref="BD172:BD176" si="35">SUM(Q172+AC172+AQ172+BB172)</f>
        <v>0</v>
      </c>
      <c r="BE172" s="234"/>
      <c r="BF172" s="417"/>
    </row>
    <row r="173" spans="1:58" s="1" customFormat="1" x14ac:dyDescent="0.2">
      <c r="A173" s="124"/>
      <c r="B173" s="129"/>
      <c r="C173" s="126"/>
      <c r="D173" s="126"/>
      <c r="E173" s="126"/>
      <c r="F173" s="106"/>
      <c r="G173" s="107"/>
      <c r="H173" s="107"/>
      <c r="I173" s="107"/>
      <c r="J173" s="107"/>
      <c r="K173" s="107"/>
      <c r="L173" s="107"/>
      <c r="M173" s="107"/>
      <c r="N173" s="107"/>
      <c r="O173" s="108"/>
      <c r="P173" s="107"/>
      <c r="Q173" s="192">
        <f>SUM(F173:P173)</f>
        <v>0</v>
      </c>
      <c r="R173" s="107"/>
      <c r="S173" s="107"/>
      <c r="T173" s="107"/>
      <c r="U173" s="107"/>
      <c r="V173" s="107"/>
      <c r="W173" s="107"/>
      <c r="X173" s="108"/>
      <c r="Y173" s="107"/>
      <c r="Z173" s="107"/>
      <c r="AA173" s="107"/>
      <c r="AB173" s="107"/>
      <c r="AC173" s="192">
        <f>SUM(R173:AB173)</f>
        <v>0</v>
      </c>
      <c r="AD173" s="107"/>
      <c r="AE173" s="108"/>
      <c r="AF173" s="107"/>
      <c r="AG173" s="107"/>
      <c r="AH173" s="107"/>
      <c r="AI173" s="107"/>
      <c r="AJ173" s="107"/>
      <c r="AK173" s="107"/>
      <c r="AL173" s="107"/>
      <c r="AM173" s="107"/>
      <c r="AN173" s="107"/>
      <c r="AO173" s="107"/>
      <c r="AP173" s="108"/>
      <c r="AQ173" s="192">
        <f>SUM(AD173:AP173)</f>
        <v>0</v>
      </c>
      <c r="AR173" s="107"/>
      <c r="AS173" s="107"/>
      <c r="AT173" s="107"/>
      <c r="AU173" s="107"/>
      <c r="AV173" s="107"/>
      <c r="AW173" s="107"/>
      <c r="AX173" s="107"/>
      <c r="AY173" s="107"/>
      <c r="AZ173" s="107"/>
      <c r="BA173" s="107"/>
      <c r="BB173" s="192">
        <f>SUM(AR173:BA173)</f>
        <v>0</v>
      </c>
      <c r="BC173" s="217"/>
      <c r="BD173" s="201">
        <f t="shared" si="35"/>
        <v>0</v>
      </c>
      <c r="BE173" s="234"/>
      <c r="BF173" s="417"/>
    </row>
    <row r="174" spans="1:58" s="1" customFormat="1" x14ac:dyDescent="0.2">
      <c r="A174" s="124"/>
      <c r="B174" s="129"/>
      <c r="C174" s="126"/>
      <c r="D174" s="126"/>
      <c r="E174" s="126"/>
      <c r="F174" s="112"/>
      <c r="G174" s="113"/>
      <c r="H174" s="113"/>
      <c r="I174" s="113"/>
      <c r="J174" s="113"/>
      <c r="K174" s="113"/>
      <c r="L174" s="113"/>
      <c r="M174" s="113"/>
      <c r="N174" s="113"/>
      <c r="O174" s="114"/>
      <c r="P174" s="113"/>
      <c r="Q174" s="192">
        <f>SUM(F174:P174)</f>
        <v>0</v>
      </c>
      <c r="R174" s="113"/>
      <c r="S174" s="113"/>
      <c r="T174" s="113"/>
      <c r="U174" s="113"/>
      <c r="V174" s="113"/>
      <c r="W174" s="113"/>
      <c r="X174" s="114"/>
      <c r="Y174" s="113"/>
      <c r="Z174" s="113"/>
      <c r="AA174" s="113"/>
      <c r="AB174" s="113"/>
      <c r="AC174" s="192">
        <f>SUM(R174:AB174)</f>
        <v>0</v>
      </c>
      <c r="AD174" s="113"/>
      <c r="AE174" s="114"/>
      <c r="AF174" s="113"/>
      <c r="AG174" s="113"/>
      <c r="AH174" s="113"/>
      <c r="AI174" s="113"/>
      <c r="AJ174" s="113"/>
      <c r="AK174" s="113"/>
      <c r="AL174" s="113"/>
      <c r="AM174" s="113"/>
      <c r="AN174" s="113"/>
      <c r="AO174" s="113"/>
      <c r="AP174" s="114"/>
      <c r="AQ174" s="192">
        <f>SUM(AD174:AP174)</f>
        <v>0</v>
      </c>
      <c r="AR174" s="113"/>
      <c r="AS174" s="113"/>
      <c r="AT174" s="113"/>
      <c r="AU174" s="113"/>
      <c r="AV174" s="113"/>
      <c r="AW174" s="113"/>
      <c r="AX174" s="113"/>
      <c r="AY174" s="113"/>
      <c r="AZ174" s="113"/>
      <c r="BA174" s="113"/>
      <c r="BB174" s="192">
        <f>SUM(AR174:BA174)</f>
        <v>0</v>
      </c>
      <c r="BC174" s="219"/>
      <c r="BD174" s="201">
        <f t="shared" si="35"/>
        <v>0</v>
      </c>
      <c r="BE174" s="234"/>
      <c r="BF174" s="417"/>
    </row>
    <row r="175" spans="1:58" s="1" customFormat="1" x14ac:dyDescent="0.2">
      <c r="A175" s="124"/>
      <c r="B175" s="129"/>
      <c r="C175" s="126"/>
      <c r="D175" s="126"/>
      <c r="E175" s="126"/>
      <c r="F175" s="112"/>
      <c r="G175" s="113"/>
      <c r="H175" s="113"/>
      <c r="I175" s="113"/>
      <c r="J175" s="113"/>
      <c r="K175" s="113"/>
      <c r="L175" s="113"/>
      <c r="M175" s="113"/>
      <c r="N175" s="113"/>
      <c r="O175" s="114"/>
      <c r="P175" s="113"/>
      <c r="Q175" s="192">
        <f>SUM(F175:P175)</f>
        <v>0</v>
      </c>
      <c r="R175" s="113"/>
      <c r="S175" s="113"/>
      <c r="T175" s="113"/>
      <c r="U175" s="113"/>
      <c r="V175" s="113"/>
      <c r="W175" s="113"/>
      <c r="X175" s="114"/>
      <c r="Y175" s="113"/>
      <c r="Z175" s="113"/>
      <c r="AA175" s="113"/>
      <c r="AB175" s="113"/>
      <c r="AC175" s="192">
        <f>SUM(R175:AB175)</f>
        <v>0</v>
      </c>
      <c r="AD175" s="113"/>
      <c r="AE175" s="114"/>
      <c r="AF175" s="113"/>
      <c r="AG175" s="113"/>
      <c r="AH175" s="113"/>
      <c r="AI175" s="113"/>
      <c r="AJ175" s="113"/>
      <c r="AK175" s="113"/>
      <c r="AL175" s="113"/>
      <c r="AM175" s="113"/>
      <c r="AN175" s="113"/>
      <c r="AO175" s="113"/>
      <c r="AP175" s="114"/>
      <c r="AQ175" s="192">
        <f>SUM(AD175:AP175)</f>
        <v>0</v>
      </c>
      <c r="AR175" s="113"/>
      <c r="AS175" s="113"/>
      <c r="AT175" s="113"/>
      <c r="AU175" s="113"/>
      <c r="AV175" s="113"/>
      <c r="AW175" s="113"/>
      <c r="AX175" s="113"/>
      <c r="AY175" s="113"/>
      <c r="AZ175" s="113"/>
      <c r="BA175" s="113"/>
      <c r="BB175" s="192">
        <f>SUM(AR175:BA175)</f>
        <v>0</v>
      </c>
      <c r="BC175" s="219"/>
      <c r="BD175" s="201">
        <f t="shared" si="35"/>
        <v>0</v>
      </c>
      <c r="BE175" s="234"/>
      <c r="BF175" s="417"/>
    </row>
    <row r="176" spans="1:58" s="1" customFormat="1" x14ac:dyDescent="0.2">
      <c r="A176" s="124"/>
      <c r="B176" s="129"/>
      <c r="C176" s="126"/>
      <c r="D176" s="126"/>
      <c r="E176" s="126"/>
      <c r="F176" s="112"/>
      <c r="G176" s="113"/>
      <c r="H176" s="113"/>
      <c r="I176" s="113"/>
      <c r="J176" s="113"/>
      <c r="K176" s="113"/>
      <c r="L176" s="113"/>
      <c r="M176" s="113"/>
      <c r="N176" s="113"/>
      <c r="O176" s="114"/>
      <c r="P176" s="113"/>
      <c r="Q176" s="192">
        <f>SUM(F176:P176)</f>
        <v>0</v>
      </c>
      <c r="R176" s="113"/>
      <c r="S176" s="113"/>
      <c r="T176" s="113"/>
      <c r="U176" s="113"/>
      <c r="V176" s="113"/>
      <c r="W176" s="113"/>
      <c r="X176" s="114"/>
      <c r="Y176" s="113"/>
      <c r="Z176" s="113"/>
      <c r="AA176" s="113"/>
      <c r="AB176" s="113"/>
      <c r="AC176" s="192">
        <f>SUM(R176:AB176)</f>
        <v>0</v>
      </c>
      <c r="AD176" s="113"/>
      <c r="AE176" s="114"/>
      <c r="AF176" s="113"/>
      <c r="AG176" s="113"/>
      <c r="AH176" s="113"/>
      <c r="AI176" s="113"/>
      <c r="AJ176" s="113"/>
      <c r="AK176" s="113"/>
      <c r="AL176" s="113"/>
      <c r="AM176" s="113"/>
      <c r="AN176" s="113"/>
      <c r="AO176" s="113"/>
      <c r="AP176" s="114"/>
      <c r="AQ176" s="192">
        <f>SUM(AD176:AP176)</f>
        <v>0</v>
      </c>
      <c r="AR176" s="113"/>
      <c r="AS176" s="113"/>
      <c r="AT176" s="113"/>
      <c r="AU176" s="113"/>
      <c r="AV176" s="113"/>
      <c r="AW176" s="113"/>
      <c r="AX176" s="113"/>
      <c r="AY176" s="113"/>
      <c r="AZ176" s="113"/>
      <c r="BA176" s="113"/>
      <c r="BB176" s="192">
        <f>SUM(AR176:BA176)</f>
        <v>0</v>
      </c>
      <c r="BC176" s="219"/>
      <c r="BD176" s="201">
        <f t="shared" si="35"/>
        <v>0</v>
      </c>
      <c r="BE176" s="234"/>
      <c r="BF176" s="417"/>
    </row>
    <row r="177" spans="1:58" s="1" customFormat="1" ht="15.75" thickBot="1" x14ac:dyDescent="0.3">
      <c r="A177" s="436" t="s">
        <v>1</v>
      </c>
      <c r="B177" s="154"/>
      <c r="C177" s="155"/>
      <c r="D177" s="155"/>
      <c r="E177" s="155"/>
      <c r="F177" s="109"/>
      <c r="G177" s="110"/>
      <c r="H177" s="110"/>
      <c r="I177" s="110"/>
      <c r="J177" s="110"/>
      <c r="K177" s="110"/>
      <c r="L177" s="110"/>
      <c r="M177" s="110"/>
      <c r="N177" s="110"/>
      <c r="O177" s="111"/>
      <c r="P177" s="110"/>
      <c r="Q177" s="193">
        <f>SUBTOTAL(9,Q172:Q176)</f>
        <v>0</v>
      </c>
      <c r="R177" s="110"/>
      <c r="S177" s="110"/>
      <c r="T177" s="110"/>
      <c r="U177" s="110"/>
      <c r="V177" s="110"/>
      <c r="W177" s="110"/>
      <c r="X177" s="111"/>
      <c r="Y177" s="110"/>
      <c r="Z177" s="110"/>
      <c r="AA177" s="110"/>
      <c r="AB177" s="110"/>
      <c r="AC177" s="193">
        <f>SUBTOTAL(9,AC172:AC176)</f>
        <v>0</v>
      </c>
      <c r="AD177" s="110"/>
      <c r="AE177" s="111"/>
      <c r="AF177" s="110"/>
      <c r="AG177" s="110"/>
      <c r="AH177" s="110"/>
      <c r="AI177" s="110"/>
      <c r="AJ177" s="110"/>
      <c r="AK177" s="110"/>
      <c r="AL177" s="110"/>
      <c r="AM177" s="110"/>
      <c r="AN177" s="110"/>
      <c r="AO177" s="110"/>
      <c r="AP177" s="111"/>
      <c r="AQ177" s="193">
        <f>SUBTOTAL(9,AQ172:AQ176)</f>
        <v>0</v>
      </c>
      <c r="AR177" s="110"/>
      <c r="AS177" s="110"/>
      <c r="AT177" s="110"/>
      <c r="AU177" s="110"/>
      <c r="AV177" s="110"/>
      <c r="AW177" s="110"/>
      <c r="AX177" s="110"/>
      <c r="AY177" s="110"/>
      <c r="AZ177" s="110"/>
      <c r="BA177" s="110"/>
      <c r="BB177" s="193">
        <f>SUBTOTAL(9,BB172:BB176)</f>
        <v>0</v>
      </c>
      <c r="BC177" s="220"/>
      <c r="BD177" s="202">
        <f>SUBTOTAL(9,BD172:BD176)</f>
        <v>0</v>
      </c>
      <c r="BE177" s="236">
        <f>'totaal BOL niv 4 4 jr'!I44</f>
        <v>0</v>
      </c>
      <c r="BF177" s="417"/>
    </row>
    <row r="178" spans="1:58" s="1" customFormat="1" ht="15" thickTop="1" x14ac:dyDescent="0.2">
      <c r="A178" s="437" t="str">
        <f>'totaal BOL niv 4 4 jr'!B45</f>
        <v>3e Opname + Radiologie</v>
      </c>
      <c r="B178" s="153"/>
      <c r="C178" s="390"/>
      <c r="D178" s="390"/>
      <c r="E178" s="390"/>
      <c r="F178" s="391"/>
      <c r="G178" s="392"/>
      <c r="H178" s="392"/>
      <c r="I178" s="392"/>
      <c r="J178" s="392"/>
      <c r="K178" s="392"/>
      <c r="L178" s="392"/>
      <c r="M178" s="392"/>
      <c r="N178" s="392"/>
      <c r="O178" s="392"/>
      <c r="P178" s="392"/>
      <c r="Q178" s="414"/>
      <c r="R178" s="392"/>
      <c r="S178" s="392"/>
      <c r="T178" s="392"/>
      <c r="U178" s="392"/>
      <c r="V178" s="392"/>
      <c r="W178" s="392"/>
      <c r="X178" s="392"/>
      <c r="Y178" s="392"/>
      <c r="Z178" s="392"/>
      <c r="AA178" s="392"/>
      <c r="AB178" s="392"/>
      <c r="AC178" s="414"/>
      <c r="AD178" s="392"/>
      <c r="AE178" s="392"/>
      <c r="AF178" s="392"/>
      <c r="AG178" s="392"/>
      <c r="AH178" s="392"/>
      <c r="AI178" s="392"/>
      <c r="AJ178" s="392"/>
      <c r="AK178" s="392"/>
      <c r="AL178" s="392"/>
      <c r="AM178" s="392"/>
      <c r="AN178" s="392"/>
      <c r="AO178" s="392"/>
      <c r="AP178" s="392"/>
      <c r="AQ178" s="414"/>
      <c r="AR178" s="392"/>
      <c r="AS178" s="392"/>
      <c r="AT178" s="392"/>
      <c r="AU178" s="392"/>
      <c r="AV178" s="392"/>
      <c r="AW178" s="392"/>
      <c r="AX178" s="392"/>
      <c r="AY178" s="392"/>
      <c r="AZ178" s="392"/>
      <c r="BA178" s="392"/>
      <c r="BB178" s="414"/>
      <c r="BC178" s="395"/>
      <c r="BD178" s="394" t="s">
        <v>8</v>
      </c>
      <c r="BE178" s="234"/>
      <c r="BF178" s="418"/>
    </row>
    <row r="179" spans="1:58" s="1" customFormat="1" x14ac:dyDescent="0.2">
      <c r="A179" s="124"/>
      <c r="B179" s="129"/>
      <c r="C179" s="126"/>
      <c r="D179" s="126"/>
      <c r="E179" s="126"/>
      <c r="F179" s="106"/>
      <c r="G179" s="107"/>
      <c r="H179" s="107"/>
      <c r="I179" s="107"/>
      <c r="J179" s="107"/>
      <c r="K179" s="107"/>
      <c r="L179" s="107"/>
      <c r="M179" s="107"/>
      <c r="N179" s="107"/>
      <c r="O179" s="108"/>
      <c r="P179" s="107"/>
      <c r="Q179" s="192">
        <f>SUM(F179:P179)</f>
        <v>0</v>
      </c>
      <c r="R179" s="107"/>
      <c r="S179" s="107"/>
      <c r="T179" s="107"/>
      <c r="U179" s="107"/>
      <c r="V179" s="107"/>
      <c r="W179" s="107"/>
      <c r="X179" s="108"/>
      <c r="Y179" s="107"/>
      <c r="Z179" s="107"/>
      <c r="AA179" s="107"/>
      <c r="AB179" s="107"/>
      <c r="AC179" s="192">
        <f>SUM(R179:AB179)</f>
        <v>0</v>
      </c>
      <c r="AD179" s="107"/>
      <c r="AE179" s="108"/>
      <c r="AF179" s="107"/>
      <c r="AG179" s="107"/>
      <c r="AH179" s="107"/>
      <c r="AI179" s="107"/>
      <c r="AJ179" s="107"/>
      <c r="AK179" s="107"/>
      <c r="AL179" s="107"/>
      <c r="AM179" s="107"/>
      <c r="AN179" s="107"/>
      <c r="AO179" s="107"/>
      <c r="AP179" s="108"/>
      <c r="AQ179" s="192">
        <f>SUM(AD179:AP179)</f>
        <v>0</v>
      </c>
      <c r="AR179" s="107"/>
      <c r="AS179" s="107"/>
      <c r="AT179" s="107"/>
      <c r="AU179" s="107"/>
      <c r="AV179" s="107"/>
      <c r="AW179" s="107"/>
      <c r="AX179" s="107"/>
      <c r="AY179" s="107"/>
      <c r="AZ179" s="107"/>
      <c r="BA179" s="107"/>
      <c r="BB179" s="192">
        <f>SUM(AR179:BA179)</f>
        <v>0</v>
      </c>
      <c r="BC179" s="217"/>
      <c r="BD179" s="201">
        <f t="shared" ref="BD179:BD183" si="36">SUM(Q179+AC179+AQ179+BB179)</f>
        <v>0</v>
      </c>
      <c r="BE179" s="234"/>
      <c r="BF179" s="417"/>
    </row>
    <row r="180" spans="1:58" s="1" customFormat="1" x14ac:dyDescent="0.2">
      <c r="A180" s="124"/>
      <c r="B180" s="129"/>
      <c r="C180" s="126"/>
      <c r="D180" s="126"/>
      <c r="E180" s="126"/>
      <c r="F180" s="106"/>
      <c r="G180" s="107"/>
      <c r="H180" s="107"/>
      <c r="I180" s="107"/>
      <c r="J180" s="107"/>
      <c r="K180" s="107"/>
      <c r="L180" s="107"/>
      <c r="M180" s="107"/>
      <c r="N180" s="107"/>
      <c r="O180" s="108"/>
      <c r="P180" s="107"/>
      <c r="Q180" s="192">
        <f>SUM(F180:P180)</f>
        <v>0</v>
      </c>
      <c r="R180" s="107"/>
      <c r="S180" s="107"/>
      <c r="T180" s="107"/>
      <c r="U180" s="107"/>
      <c r="V180" s="107"/>
      <c r="W180" s="107"/>
      <c r="X180" s="108"/>
      <c r="Y180" s="107"/>
      <c r="Z180" s="107"/>
      <c r="AA180" s="107"/>
      <c r="AB180" s="107"/>
      <c r="AC180" s="192">
        <f>SUM(R180:AB180)</f>
        <v>0</v>
      </c>
      <c r="AD180" s="107"/>
      <c r="AE180" s="108"/>
      <c r="AF180" s="107"/>
      <c r="AG180" s="107"/>
      <c r="AH180" s="107"/>
      <c r="AI180" s="107"/>
      <c r="AJ180" s="107"/>
      <c r="AK180" s="107"/>
      <c r="AL180" s="107"/>
      <c r="AM180" s="107"/>
      <c r="AN180" s="107"/>
      <c r="AO180" s="107"/>
      <c r="AP180" s="108"/>
      <c r="AQ180" s="192">
        <f>SUM(AD180:AP180)</f>
        <v>0</v>
      </c>
      <c r="AR180" s="107"/>
      <c r="AS180" s="107"/>
      <c r="AT180" s="107"/>
      <c r="AU180" s="107"/>
      <c r="AV180" s="107"/>
      <c r="AW180" s="107"/>
      <c r="AX180" s="107"/>
      <c r="AY180" s="107"/>
      <c r="AZ180" s="107"/>
      <c r="BA180" s="107"/>
      <c r="BB180" s="192">
        <f>SUM(AR180:BA180)</f>
        <v>0</v>
      </c>
      <c r="BC180" s="217"/>
      <c r="BD180" s="201">
        <f t="shared" si="36"/>
        <v>0</v>
      </c>
      <c r="BE180" s="234"/>
      <c r="BF180" s="417"/>
    </row>
    <row r="181" spans="1:58" s="1" customFormat="1" x14ac:dyDescent="0.2">
      <c r="A181" s="124"/>
      <c r="B181" s="129"/>
      <c r="C181" s="126"/>
      <c r="D181" s="126"/>
      <c r="E181" s="126"/>
      <c r="F181" s="112"/>
      <c r="G181" s="113"/>
      <c r="H181" s="113"/>
      <c r="I181" s="113"/>
      <c r="J181" s="113"/>
      <c r="K181" s="113"/>
      <c r="L181" s="113"/>
      <c r="M181" s="113"/>
      <c r="N181" s="113"/>
      <c r="O181" s="114"/>
      <c r="P181" s="113"/>
      <c r="Q181" s="192">
        <f>SUM(F181:P181)</f>
        <v>0</v>
      </c>
      <c r="R181" s="113"/>
      <c r="S181" s="113"/>
      <c r="T181" s="113"/>
      <c r="U181" s="113"/>
      <c r="V181" s="113"/>
      <c r="W181" s="113"/>
      <c r="X181" s="114"/>
      <c r="Y181" s="113"/>
      <c r="Z181" s="113"/>
      <c r="AA181" s="113"/>
      <c r="AB181" s="113"/>
      <c r="AC181" s="192">
        <f>SUM(R181:AB181)</f>
        <v>0</v>
      </c>
      <c r="AD181" s="113"/>
      <c r="AE181" s="114"/>
      <c r="AF181" s="113"/>
      <c r="AG181" s="113"/>
      <c r="AH181" s="113"/>
      <c r="AI181" s="113"/>
      <c r="AJ181" s="113"/>
      <c r="AK181" s="113"/>
      <c r="AL181" s="113"/>
      <c r="AM181" s="113"/>
      <c r="AN181" s="113"/>
      <c r="AO181" s="113"/>
      <c r="AP181" s="114"/>
      <c r="AQ181" s="192">
        <f>SUM(AD181:AP181)</f>
        <v>0</v>
      </c>
      <c r="AR181" s="113"/>
      <c r="AS181" s="113"/>
      <c r="AT181" s="113"/>
      <c r="AU181" s="113"/>
      <c r="AV181" s="113"/>
      <c r="AW181" s="113"/>
      <c r="AX181" s="113"/>
      <c r="AY181" s="113"/>
      <c r="AZ181" s="113"/>
      <c r="BA181" s="113"/>
      <c r="BB181" s="192">
        <f>SUM(AR181:BA181)</f>
        <v>0</v>
      </c>
      <c r="BC181" s="219"/>
      <c r="BD181" s="201">
        <f t="shared" si="36"/>
        <v>0</v>
      </c>
      <c r="BE181" s="234"/>
      <c r="BF181" s="417"/>
    </row>
    <row r="182" spans="1:58" s="1" customFormat="1" x14ac:dyDescent="0.2">
      <c r="A182" s="124"/>
      <c r="B182" s="129"/>
      <c r="C182" s="126"/>
      <c r="D182" s="126"/>
      <c r="E182" s="126"/>
      <c r="F182" s="112"/>
      <c r="G182" s="113"/>
      <c r="H182" s="113"/>
      <c r="I182" s="113"/>
      <c r="J182" s="113"/>
      <c r="K182" s="113"/>
      <c r="L182" s="113"/>
      <c r="M182" s="113"/>
      <c r="N182" s="113"/>
      <c r="O182" s="114"/>
      <c r="P182" s="113"/>
      <c r="Q182" s="192">
        <f>SUM(F182:P182)</f>
        <v>0</v>
      </c>
      <c r="R182" s="113"/>
      <c r="S182" s="113"/>
      <c r="T182" s="113"/>
      <c r="U182" s="113"/>
      <c r="V182" s="113"/>
      <c r="W182" s="113"/>
      <c r="X182" s="114"/>
      <c r="Y182" s="113"/>
      <c r="Z182" s="113"/>
      <c r="AA182" s="113"/>
      <c r="AB182" s="113"/>
      <c r="AC182" s="192">
        <f>SUM(R182:AB182)</f>
        <v>0</v>
      </c>
      <c r="AD182" s="113"/>
      <c r="AE182" s="114"/>
      <c r="AF182" s="113"/>
      <c r="AG182" s="113"/>
      <c r="AH182" s="113"/>
      <c r="AI182" s="113"/>
      <c r="AJ182" s="113"/>
      <c r="AK182" s="113"/>
      <c r="AL182" s="113"/>
      <c r="AM182" s="113"/>
      <c r="AN182" s="113"/>
      <c r="AO182" s="113"/>
      <c r="AP182" s="114"/>
      <c r="AQ182" s="192">
        <f>SUM(AD182:AP182)</f>
        <v>0</v>
      </c>
      <c r="AR182" s="113"/>
      <c r="AS182" s="113"/>
      <c r="AT182" s="113"/>
      <c r="AU182" s="113"/>
      <c r="AV182" s="113"/>
      <c r="AW182" s="113"/>
      <c r="AX182" s="113"/>
      <c r="AY182" s="113"/>
      <c r="AZ182" s="113"/>
      <c r="BA182" s="113"/>
      <c r="BB182" s="192">
        <f>SUM(AR182:BA182)</f>
        <v>0</v>
      </c>
      <c r="BC182" s="219"/>
      <c r="BD182" s="201">
        <f t="shared" si="36"/>
        <v>0</v>
      </c>
      <c r="BE182" s="234"/>
      <c r="BF182" s="417"/>
    </row>
    <row r="183" spans="1:58" s="1" customFormat="1" x14ac:dyDescent="0.2">
      <c r="A183" s="124"/>
      <c r="B183" s="129"/>
      <c r="C183" s="126"/>
      <c r="D183" s="126"/>
      <c r="E183" s="126"/>
      <c r="F183" s="112"/>
      <c r="G183" s="113"/>
      <c r="H183" s="113"/>
      <c r="I183" s="113"/>
      <c r="J183" s="113"/>
      <c r="K183" s="113"/>
      <c r="L183" s="113"/>
      <c r="M183" s="113"/>
      <c r="N183" s="113"/>
      <c r="O183" s="114"/>
      <c r="P183" s="113"/>
      <c r="Q183" s="192">
        <f>SUM(F183:P183)</f>
        <v>0</v>
      </c>
      <c r="R183" s="113"/>
      <c r="S183" s="113"/>
      <c r="T183" s="113"/>
      <c r="U183" s="113"/>
      <c r="V183" s="113"/>
      <c r="W183" s="113"/>
      <c r="X183" s="114"/>
      <c r="Y183" s="113"/>
      <c r="Z183" s="113"/>
      <c r="AA183" s="113"/>
      <c r="AB183" s="113"/>
      <c r="AC183" s="192">
        <f>SUM(R183:AB183)</f>
        <v>0</v>
      </c>
      <c r="AD183" s="113"/>
      <c r="AE183" s="114"/>
      <c r="AF183" s="113"/>
      <c r="AG183" s="113"/>
      <c r="AH183" s="113"/>
      <c r="AI183" s="113"/>
      <c r="AJ183" s="113"/>
      <c r="AK183" s="113"/>
      <c r="AL183" s="113"/>
      <c r="AM183" s="113"/>
      <c r="AN183" s="113"/>
      <c r="AO183" s="113"/>
      <c r="AP183" s="114"/>
      <c r="AQ183" s="192">
        <f>SUM(AD183:AP183)</f>
        <v>0</v>
      </c>
      <c r="AR183" s="113"/>
      <c r="AS183" s="113"/>
      <c r="AT183" s="113"/>
      <c r="AU183" s="113"/>
      <c r="AV183" s="113"/>
      <c r="AW183" s="113"/>
      <c r="AX183" s="113"/>
      <c r="AY183" s="113"/>
      <c r="AZ183" s="113"/>
      <c r="BA183" s="113"/>
      <c r="BB183" s="192">
        <f>SUM(AR183:BA183)</f>
        <v>0</v>
      </c>
      <c r="BC183" s="219"/>
      <c r="BD183" s="201">
        <f t="shared" si="36"/>
        <v>0</v>
      </c>
      <c r="BE183" s="234"/>
      <c r="BF183" s="417"/>
    </row>
    <row r="184" spans="1:58" s="1" customFormat="1" ht="15.75" thickBot="1" x14ac:dyDescent="0.3">
      <c r="A184" s="436" t="s">
        <v>1</v>
      </c>
      <c r="B184" s="154"/>
      <c r="C184" s="155"/>
      <c r="D184" s="155"/>
      <c r="E184" s="155"/>
      <c r="F184" s="109"/>
      <c r="G184" s="110"/>
      <c r="H184" s="110"/>
      <c r="I184" s="110"/>
      <c r="J184" s="110"/>
      <c r="K184" s="110"/>
      <c r="L184" s="110"/>
      <c r="M184" s="110"/>
      <c r="N184" s="110"/>
      <c r="O184" s="111"/>
      <c r="P184" s="110"/>
      <c r="Q184" s="193">
        <f>SUBTOTAL(9,Q179:Q183)</f>
        <v>0</v>
      </c>
      <c r="R184" s="110"/>
      <c r="S184" s="110"/>
      <c r="T184" s="110"/>
      <c r="U184" s="110"/>
      <c r="V184" s="110"/>
      <c r="W184" s="110"/>
      <c r="X184" s="111"/>
      <c r="Y184" s="110"/>
      <c r="Z184" s="110"/>
      <c r="AA184" s="110"/>
      <c r="AB184" s="110"/>
      <c r="AC184" s="193">
        <f>SUBTOTAL(9,AC179:AC183)</f>
        <v>0</v>
      </c>
      <c r="AD184" s="110"/>
      <c r="AE184" s="111"/>
      <c r="AF184" s="110"/>
      <c r="AG184" s="110"/>
      <c r="AH184" s="110"/>
      <c r="AI184" s="110"/>
      <c r="AJ184" s="110"/>
      <c r="AK184" s="110"/>
      <c r="AL184" s="110"/>
      <c r="AM184" s="110"/>
      <c r="AN184" s="110"/>
      <c r="AO184" s="110"/>
      <c r="AP184" s="111"/>
      <c r="AQ184" s="193">
        <f>SUBTOTAL(9,AQ179:AQ183)</f>
        <v>0</v>
      </c>
      <c r="AR184" s="110"/>
      <c r="AS184" s="110"/>
      <c r="AT184" s="110"/>
      <c r="AU184" s="110"/>
      <c r="AV184" s="110"/>
      <c r="AW184" s="110"/>
      <c r="AX184" s="110"/>
      <c r="AY184" s="110"/>
      <c r="AZ184" s="110"/>
      <c r="BA184" s="110"/>
      <c r="BB184" s="193">
        <f>SUBTOTAL(9,BB179:BB183)</f>
        <v>0</v>
      </c>
      <c r="BC184" s="220"/>
      <c r="BD184" s="202">
        <f>SUBTOTAL(9,BD179:BD183)</f>
        <v>0</v>
      </c>
      <c r="BE184" s="236">
        <f>'totaal BOL niv 4 4 jr'!I45</f>
        <v>0</v>
      </c>
      <c r="BF184" s="417"/>
    </row>
    <row r="185" spans="1:58" s="1" customFormat="1" ht="15" thickTop="1" x14ac:dyDescent="0.2">
      <c r="A185" s="437" t="str">
        <f>'totaal BOL niv 4 4 jr'!B46</f>
        <v>3f Medisch rekenen</v>
      </c>
      <c r="B185" s="153"/>
      <c r="C185" s="390"/>
      <c r="D185" s="390"/>
      <c r="E185" s="390"/>
      <c r="F185" s="391"/>
      <c r="G185" s="392"/>
      <c r="H185" s="392"/>
      <c r="I185" s="392"/>
      <c r="J185" s="392"/>
      <c r="K185" s="392"/>
      <c r="L185" s="392"/>
      <c r="M185" s="392"/>
      <c r="N185" s="392"/>
      <c r="O185" s="392"/>
      <c r="P185" s="392"/>
      <c r="Q185" s="414"/>
      <c r="R185" s="392"/>
      <c r="S185" s="392"/>
      <c r="T185" s="392"/>
      <c r="U185" s="392"/>
      <c r="V185" s="392"/>
      <c r="W185" s="392"/>
      <c r="X185" s="392"/>
      <c r="Y185" s="392"/>
      <c r="Z185" s="392"/>
      <c r="AA185" s="392"/>
      <c r="AB185" s="392"/>
      <c r="AC185" s="414"/>
      <c r="AD185" s="392"/>
      <c r="AE185" s="392"/>
      <c r="AF185" s="392"/>
      <c r="AG185" s="392"/>
      <c r="AH185" s="392"/>
      <c r="AI185" s="392"/>
      <c r="AJ185" s="392"/>
      <c r="AK185" s="392"/>
      <c r="AL185" s="392"/>
      <c r="AM185" s="392"/>
      <c r="AN185" s="392"/>
      <c r="AO185" s="392"/>
      <c r="AP185" s="392"/>
      <c r="AQ185" s="414"/>
      <c r="AR185" s="392"/>
      <c r="AS185" s="392"/>
      <c r="AT185" s="392"/>
      <c r="AU185" s="392"/>
      <c r="AV185" s="392"/>
      <c r="AW185" s="392"/>
      <c r="AX185" s="392"/>
      <c r="AY185" s="392"/>
      <c r="AZ185" s="392"/>
      <c r="BA185" s="392"/>
      <c r="BB185" s="414"/>
      <c r="BC185" s="395"/>
      <c r="BD185" s="394" t="s">
        <v>8</v>
      </c>
      <c r="BE185" s="234"/>
      <c r="BF185" s="418"/>
    </row>
    <row r="186" spans="1:58" s="1" customFormat="1" x14ac:dyDescent="0.2">
      <c r="A186" s="124"/>
      <c r="B186" s="129"/>
      <c r="C186" s="126"/>
      <c r="D186" s="126"/>
      <c r="E186" s="126"/>
      <c r="F186" s="106"/>
      <c r="G186" s="107"/>
      <c r="H186" s="107"/>
      <c r="I186" s="107"/>
      <c r="J186" s="107"/>
      <c r="K186" s="107"/>
      <c r="L186" s="107"/>
      <c r="M186" s="107"/>
      <c r="N186" s="107"/>
      <c r="O186" s="108"/>
      <c r="P186" s="107"/>
      <c r="Q186" s="192">
        <f>SUM(F186:P186)</f>
        <v>0</v>
      </c>
      <c r="R186" s="107"/>
      <c r="S186" s="107"/>
      <c r="T186" s="107"/>
      <c r="U186" s="107"/>
      <c r="V186" s="107"/>
      <c r="W186" s="107"/>
      <c r="X186" s="108"/>
      <c r="Y186" s="107"/>
      <c r="Z186" s="107"/>
      <c r="AA186" s="107"/>
      <c r="AB186" s="107"/>
      <c r="AC186" s="192">
        <f>SUM(R186:AB186)</f>
        <v>0</v>
      </c>
      <c r="AD186" s="107"/>
      <c r="AE186" s="108"/>
      <c r="AF186" s="107"/>
      <c r="AG186" s="107"/>
      <c r="AH186" s="107"/>
      <c r="AI186" s="107"/>
      <c r="AJ186" s="107"/>
      <c r="AK186" s="107"/>
      <c r="AL186" s="107"/>
      <c r="AM186" s="107"/>
      <c r="AN186" s="107"/>
      <c r="AO186" s="107"/>
      <c r="AP186" s="108"/>
      <c r="AQ186" s="192">
        <f>SUM(AD186:AP186)</f>
        <v>0</v>
      </c>
      <c r="AR186" s="107"/>
      <c r="AS186" s="107"/>
      <c r="AT186" s="107"/>
      <c r="AU186" s="107"/>
      <c r="AV186" s="107"/>
      <c r="AW186" s="107"/>
      <c r="AX186" s="107"/>
      <c r="AY186" s="107"/>
      <c r="AZ186" s="107"/>
      <c r="BA186" s="107"/>
      <c r="BB186" s="192">
        <f>SUM(AR186:BA186)</f>
        <v>0</v>
      </c>
      <c r="BC186" s="217"/>
      <c r="BD186" s="201">
        <f t="shared" ref="BD186:BD190" si="37">SUM(Q186+AC186+AQ186+BB186)</f>
        <v>0</v>
      </c>
      <c r="BE186" s="234"/>
      <c r="BF186" s="417"/>
    </row>
    <row r="187" spans="1:58" s="1" customFormat="1" x14ac:dyDescent="0.2">
      <c r="A187" s="124"/>
      <c r="B187" s="129"/>
      <c r="C187" s="126"/>
      <c r="D187" s="126"/>
      <c r="E187" s="126"/>
      <c r="F187" s="106"/>
      <c r="G187" s="107"/>
      <c r="H187" s="107"/>
      <c r="I187" s="107"/>
      <c r="J187" s="107"/>
      <c r="K187" s="107"/>
      <c r="L187" s="107"/>
      <c r="M187" s="107"/>
      <c r="N187" s="107"/>
      <c r="O187" s="108"/>
      <c r="P187" s="107"/>
      <c r="Q187" s="192">
        <f>SUM(F187:P187)</f>
        <v>0</v>
      </c>
      <c r="R187" s="107"/>
      <c r="S187" s="107"/>
      <c r="T187" s="107"/>
      <c r="U187" s="107"/>
      <c r="V187" s="107"/>
      <c r="W187" s="107"/>
      <c r="X187" s="108"/>
      <c r="Y187" s="107"/>
      <c r="Z187" s="107"/>
      <c r="AA187" s="107"/>
      <c r="AB187" s="107"/>
      <c r="AC187" s="192">
        <f>SUM(R187:AB187)</f>
        <v>0</v>
      </c>
      <c r="AD187" s="107"/>
      <c r="AE187" s="108"/>
      <c r="AF187" s="107"/>
      <c r="AG187" s="107"/>
      <c r="AH187" s="107"/>
      <c r="AI187" s="107"/>
      <c r="AJ187" s="107"/>
      <c r="AK187" s="107"/>
      <c r="AL187" s="107"/>
      <c r="AM187" s="107"/>
      <c r="AN187" s="107"/>
      <c r="AO187" s="107"/>
      <c r="AP187" s="108"/>
      <c r="AQ187" s="192">
        <f>SUM(AD187:AP187)</f>
        <v>0</v>
      </c>
      <c r="AR187" s="107"/>
      <c r="AS187" s="107"/>
      <c r="AT187" s="107"/>
      <c r="AU187" s="107"/>
      <c r="AV187" s="107"/>
      <c r="AW187" s="107"/>
      <c r="AX187" s="107"/>
      <c r="AY187" s="107"/>
      <c r="AZ187" s="107"/>
      <c r="BA187" s="107"/>
      <c r="BB187" s="192">
        <f>SUM(AR187:BA187)</f>
        <v>0</v>
      </c>
      <c r="BC187" s="217"/>
      <c r="BD187" s="201">
        <f t="shared" si="37"/>
        <v>0</v>
      </c>
      <c r="BE187" s="234"/>
      <c r="BF187" s="417"/>
    </row>
    <row r="188" spans="1:58" s="1" customFormat="1" x14ac:dyDescent="0.2">
      <c r="A188" s="124"/>
      <c r="B188" s="129"/>
      <c r="C188" s="126"/>
      <c r="D188" s="126"/>
      <c r="E188" s="126"/>
      <c r="F188" s="112"/>
      <c r="G188" s="113"/>
      <c r="H188" s="113"/>
      <c r="I188" s="113"/>
      <c r="J188" s="113"/>
      <c r="K188" s="113"/>
      <c r="L188" s="113"/>
      <c r="M188" s="113"/>
      <c r="N188" s="113"/>
      <c r="O188" s="114"/>
      <c r="P188" s="113"/>
      <c r="Q188" s="192">
        <f>SUM(F188:P188)</f>
        <v>0</v>
      </c>
      <c r="R188" s="113"/>
      <c r="S188" s="113"/>
      <c r="T188" s="113"/>
      <c r="U188" s="113"/>
      <c r="V188" s="113"/>
      <c r="W188" s="113"/>
      <c r="X188" s="114"/>
      <c r="Y188" s="113"/>
      <c r="Z188" s="113"/>
      <c r="AA188" s="113"/>
      <c r="AB188" s="113"/>
      <c r="AC188" s="192">
        <f>SUM(R188:AB188)</f>
        <v>0</v>
      </c>
      <c r="AD188" s="113"/>
      <c r="AE188" s="114"/>
      <c r="AF188" s="113"/>
      <c r="AG188" s="113"/>
      <c r="AH188" s="113"/>
      <c r="AI188" s="113"/>
      <c r="AJ188" s="113"/>
      <c r="AK188" s="113"/>
      <c r="AL188" s="113"/>
      <c r="AM188" s="113"/>
      <c r="AN188" s="113"/>
      <c r="AO188" s="113"/>
      <c r="AP188" s="114"/>
      <c r="AQ188" s="192">
        <f>SUM(AD188:AP188)</f>
        <v>0</v>
      </c>
      <c r="AR188" s="113"/>
      <c r="AS188" s="113"/>
      <c r="AT188" s="113"/>
      <c r="AU188" s="113"/>
      <c r="AV188" s="113"/>
      <c r="AW188" s="113"/>
      <c r="AX188" s="113"/>
      <c r="AY188" s="113"/>
      <c r="AZ188" s="113"/>
      <c r="BA188" s="113"/>
      <c r="BB188" s="192">
        <f>SUM(AR188:BA188)</f>
        <v>0</v>
      </c>
      <c r="BC188" s="219"/>
      <c r="BD188" s="201">
        <f t="shared" si="37"/>
        <v>0</v>
      </c>
      <c r="BE188" s="234"/>
      <c r="BF188" s="417"/>
    </row>
    <row r="189" spans="1:58" s="1" customFormat="1" x14ac:dyDescent="0.2">
      <c r="A189" s="124"/>
      <c r="B189" s="129"/>
      <c r="C189" s="126"/>
      <c r="D189" s="126"/>
      <c r="E189" s="126"/>
      <c r="F189" s="112"/>
      <c r="G189" s="113"/>
      <c r="H189" s="113"/>
      <c r="I189" s="113"/>
      <c r="J189" s="113"/>
      <c r="K189" s="113"/>
      <c r="L189" s="113"/>
      <c r="M189" s="113"/>
      <c r="N189" s="113"/>
      <c r="O189" s="114"/>
      <c r="P189" s="113"/>
      <c r="Q189" s="192">
        <f>SUM(F189:P189)</f>
        <v>0</v>
      </c>
      <c r="R189" s="113"/>
      <c r="S189" s="113"/>
      <c r="T189" s="113"/>
      <c r="U189" s="113"/>
      <c r="V189" s="113"/>
      <c r="W189" s="113"/>
      <c r="X189" s="114"/>
      <c r="Y189" s="113"/>
      <c r="Z189" s="113"/>
      <c r="AA189" s="113"/>
      <c r="AB189" s="113"/>
      <c r="AC189" s="192">
        <f>SUM(R189:AB189)</f>
        <v>0</v>
      </c>
      <c r="AD189" s="113"/>
      <c r="AE189" s="114"/>
      <c r="AF189" s="113"/>
      <c r="AG189" s="113"/>
      <c r="AH189" s="113"/>
      <c r="AI189" s="113"/>
      <c r="AJ189" s="113"/>
      <c r="AK189" s="113"/>
      <c r="AL189" s="113"/>
      <c r="AM189" s="113"/>
      <c r="AN189" s="113"/>
      <c r="AO189" s="113"/>
      <c r="AP189" s="114"/>
      <c r="AQ189" s="192">
        <f>SUM(AD189:AP189)</f>
        <v>0</v>
      </c>
      <c r="AR189" s="113"/>
      <c r="AS189" s="113"/>
      <c r="AT189" s="113"/>
      <c r="AU189" s="113"/>
      <c r="AV189" s="113"/>
      <c r="AW189" s="113"/>
      <c r="AX189" s="113"/>
      <c r="AY189" s="113"/>
      <c r="AZ189" s="113"/>
      <c r="BA189" s="113"/>
      <c r="BB189" s="192">
        <f>SUM(AR189:BA189)</f>
        <v>0</v>
      </c>
      <c r="BC189" s="219"/>
      <c r="BD189" s="201">
        <f t="shared" si="37"/>
        <v>0</v>
      </c>
      <c r="BE189" s="234"/>
      <c r="BF189" s="417"/>
    </row>
    <row r="190" spans="1:58" s="1" customFormat="1" x14ac:dyDescent="0.2">
      <c r="A190" s="124"/>
      <c r="B190" s="129"/>
      <c r="C190" s="126"/>
      <c r="D190" s="126"/>
      <c r="E190" s="126"/>
      <c r="F190" s="112"/>
      <c r="G190" s="113"/>
      <c r="H190" s="113"/>
      <c r="I190" s="113"/>
      <c r="J190" s="113"/>
      <c r="K190" s="113"/>
      <c r="L190" s="113"/>
      <c r="M190" s="113"/>
      <c r="N190" s="113"/>
      <c r="O190" s="114"/>
      <c r="P190" s="113"/>
      <c r="Q190" s="192">
        <f>SUM(F190:P190)</f>
        <v>0</v>
      </c>
      <c r="R190" s="113"/>
      <c r="S190" s="113"/>
      <c r="T190" s="113"/>
      <c r="U190" s="113"/>
      <c r="V190" s="113"/>
      <c r="W190" s="113"/>
      <c r="X190" s="114"/>
      <c r="Y190" s="113"/>
      <c r="Z190" s="113"/>
      <c r="AA190" s="113"/>
      <c r="AB190" s="113"/>
      <c r="AC190" s="192">
        <f>SUM(R190:AB190)</f>
        <v>0</v>
      </c>
      <c r="AD190" s="113"/>
      <c r="AE190" s="114"/>
      <c r="AF190" s="113"/>
      <c r="AG190" s="113"/>
      <c r="AH190" s="113"/>
      <c r="AI190" s="113"/>
      <c r="AJ190" s="113"/>
      <c r="AK190" s="113"/>
      <c r="AL190" s="113"/>
      <c r="AM190" s="113"/>
      <c r="AN190" s="113"/>
      <c r="AO190" s="113"/>
      <c r="AP190" s="114"/>
      <c r="AQ190" s="192">
        <f>SUM(AD190:AP190)</f>
        <v>0</v>
      </c>
      <c r="AR190" s="113"/>
      <c r="AS190" s="113"/>
      <c r="AT190" s="113"/>
      <c r="AU190" s="113"/>
      <c r="AV190" s="113"/>
      <c r="AW190" s="113"/>
      <c r="AX190" s="113"/>
      <c r="AY190" s="113"/>
      <c r="AZ190" s="113"/>
      <c r="BA190" s="113"/>
      <c r="BB190" s="192">
        <f>SUM(AR190:BA190)</f>
        <v>0</v>
      </c>
      <c r="BC190" s="219"/>
      <c r="BD190" s="201">
        <f t="shared" si="37"/>
        <v>0</v>
      </c>
      <c r="BE190" s="234"/>
      <c r="BF190" s="417"/>
    </row>
    <row r="191" spans="1:58" s="1" customFormat="1" ht="15.75" thickBot="1" x14ac:dyDescent="0.3">
      <c r="A191" s="436" t="s">
        <v>1</v>
      </c>
      <c r="B191" s="154"/>
      <c r="C191" s="155"/>
      <c r="D191" s="155"/>
      <c r="E191" s="155"/>
      <c r="F191" s="109"/>
      <c r="G191" s="110"/>
      <c r="H191" s="110"/>
      <c r="I191" s="110"/>
      <c r="J191" s="110"/>
      <c r="K191" s="110"/>
      <c r="L191" s="110"/>
      <c r="M191" s="110"/>
      <c r="N191" s="110"/>
      <c r="O191" s="111"/>
      <c r="P191" s="110"/>
      <c r="Q191" s="193">
        <f>SUBTOTAL(9,Q186:Q190)</f>
        <v>0</v>
      </c>
      <c r="R191" s="110"/>
      <c r="S191" s="110"/>
      <c r="T191" s="110"/>
      <c r="U191" s="110"/>
      <c r="V191" s="110"/>
      <c r="W191" s="110"/>
      <c r="X191" s="111"/>
      <c r="Y191" s="110"/>
      <c r="Z191" s="110"/>
      <c r="AA191" s="110"/>
      <c r="AB191" s="110"/>
      <c r="AC191" s="193">
        <f>SUBTOTAL(9,AC186:AC190)</f>
        <v>0</v>
      </c>
      <c r="AD191" s="110"/>
      <c r="AE191" s="111"/>
      <c r="AF191" s="110"/>
      <c r="AG191" s="110"/>
      <c r="AH191" s="110"/>
      <c r="AI191" s="110"/>
      <c r="AJ191" s="110"/>
      <c r="AK191" s="110"/>
      <c r="AL191" s="110"/>
      <c r="AM191" s="110"/>
      <c r="AN191" s="110"/>
      <c r="AO191" s="110"/>
      <c r="AP191" s="111"/>
      <c r="AQ191" s="193">
        <f>SUBTOTAL(9,AQ186:AQ190)</f>
        <v>0</v>
      </c>
      <c r="AR191" s="110"/>
      <c r="AS191" s="110"/>
      <c r="AT191" s="110"/>
      <c r="AU191" s="110"/>
      <c r="AV191" s="110"/>
      <c r="AW191" s="110"/>
      <c r="AX191" s="110"/>
      <c r="AY191" s="110"/>
      <c r="AZ191" s="110"/>
      <c r="BA191" s="110"/>
      <c r="BB191" s="193">
        <f>SUBTOTAL(9,BB186:BB190)</f>
        <v>0</v>
      </c>
      <c r="BC191" s="220"/>
      <c r="BD191" s="202">
        <f>SUBTOTAL(9,BD186:BD190)</f>
        <v>0</v>
      </c>
      <c r="BE191" s="236">
        <f>'totaal BOL niv 4 4 jr'!I46</f>
        <v>0</v>
      </c>
      <c r="BF191" s="417"/>
    </row>
    <row r="192" spans="1:58" s="1" customFormat="1" ht="15" thickTop="1" x14ac:dyDescent="0.2">
      <c r="A192" s="437" t="str">
        <f>'totaal BOL niv 4 4 jr'!B47</f>
        <v>3gVerkoskunde</v>
      </c>
      <c r="B192" s="153"/>
      <c r="C192" s="390"/>
      <c r="D192" s="390"/>
      <c r="E192" s="390"/>
      <c r="F192" s="391"/>
      <c r="G192" s="392"/>
      <c r="H192" s="392"/>
      <c r="I192" s="392"/>
      <c r="J192" s="392"/>
      <c r="K192" s="392"/>
      <c r="L192" s="392"/>
      <c r="M192" s="392"/>
      <c r="N192" s="392"/>
      <c r="O192" s="392"/>
      <c r="P192" s="392"/>
      <c r="Q192" s="414"/>
      <c r="R192" s="392"/>
      <c r="S192" s="392"/>
      <c r="T192" s="392"/>
      <c r="U192" s="392"/>
      <c r="V192" s="392"/>
      <c r="W192" s="392"/>
      <c r="X192" s="392"/>
      <c r="Y192" s="392"/>
      <c r="Z192" s="392"/>
      <c r="AA192" s="392"/>
      <c r="AB192" s="392"/>
      <c r="AC192" s="414"/>
      <c r="AD192" s="392"/>
      <c r="AE192" s="392"/>
      <c r="AF192" s="392"/>
      <c r="AG192" s="392"/>
      <c r="AH192" s="392"/>
      <c r="AI192" s="392"/>
      <c r="AJ192" s="392"/>
      <c r="AK192" s="392"/>
      <c r="AL192" s="392"/>
      <c r="AM192" s="392"/>
      <c r="AN192" s="392"/>
      <c r="AO192" s="392"/>
      <c r="AP192" s="392"/>
      <c r="AQ192" s="414"/>
      <c r="AR192" s="392"/>
      <c r="AS192" s="392"/>
      <c r="AT192" s="392"/>
      <c r="AU192" s="392"/>
      <c r="AV192" s="392"/>
      <c r="AW192" s="392"/>
      <c r="AX192" s="392"/>
      <c r="AY192" s="392"/>
      <c r="AZ192" s="392"/>
      <c r="BA192" s="392"/>
      <c r="BB192" s="414"/>
      <c r="BC192" s="395"/>
      <c r="BD192" s="394" t="s">
        <v>8</v>
      </c>
      <c r="BE192" s="234"/>
      <c r="BF192" s="418"/>
    </row>
    <row r="193" spans="1:58" s="1" customFormat="1" x14ac:dyDescent="0.2">
      <c r="A193" s="124"/>
      <c r="B193" s="129"/>
      <c r="C193" s="126"/>
      <c r="D193" s="126"/>
      <c r="E193" s="126"/>
      <c r="F193" s="106"/>
      <c r="G193" s="107"/>
      <c r="H193" s="107"/>
      <c r="I193" s="107"/>
      <c r="J193" s="107"/>
      <c r="K193" s="107"/>
      <c r="L193" s="107"/>
      <c r="M193" s="107"/>
      <c r="N193" s="107"/>
      <c r="O193" s="108"/>
      <c r="P193" s="107"/>
      <c r="Q193" s="192">
        <f>SUM(F193:P193)</f>
        <v>0</v>
      </c>
      <c r="R193" s="107"/>
      <c r="S193" s="107"/>
      <c r="T193" s="107"/>
      <c r="U193" s="107"/>
      <c r="V193" s="107"/>
      <c r="W193" s="107"/>
      <c r="X193" s="108"/>
      <c r="Y193" s="107"/>
      <c r="Z193" s="107"/>
      <c r="AA193" s="107"/>
      <c r="AB193" s="107"/>
      <c r="AC193" s="192">
        <f>SUM(R193:AB193)</f>
        <v>0</v>
      </c>
      <c r="AD193" s="107"/>
      <c r="AE193" s="108"/>
      <c r="AF193" s="107"/>
      <c r="AG193" s="107"/>
      <c r="AH193" s="107"/>
      <c r="AI193" s="107"/>
      <c r="AJ193" s="107"/>
      <c r="AK193" s="107"/>
      <c r="AL193" s="107"/>
      <c r="AM193" s="107"/>
      <c r="AN193" s="107"/>
      <c r="AO193" s="107"/>
      <c r="AP193" s="108"/>
      <c r="AQ193" s="192">
        <f>SUM(AD193:AP193)</f>
        <v>0</v>
      </c>
      <c r="AR193" s="107"/>
      <c r="AS193" s="107"/>
      <c r="AT193" s="107"/>
      <c r="AU193" s="107"/>
      <c r="AV193" s="107"/>
      <c r="AW193" s="107"/>
      <c r="AX193" s="107"/>
      <c r="AY193" s="107"/>
      <c r="AZ193" s="107"/>
      <c r="BA193" s="107"/>
      <c r="BB193" s="192">
        <f>SUM(AR193:BA193)</f>
        <v>0</v>
      </c>
      <c r="BC193" s="217"/>
      <c r="BD193" s="201">
        <f t="shared" ref="BD193:BD197" si="38">SUM(Q193+AC193+AQ193+BB193)</f>
        <v>0</v>
      </c>
      <c r="BE193" s="234"/>
      <c r="BF193" s="417"/>
    </row>
    <row r="194" spans="1:58" s="1" customFormat="1" x14ac:dyDescent="0.2">
      <c r="A194" s="124"/>
      <c r="B194" s="129"/>
      <c r="C194" s="126"/>
      <c r="D194" s="126"/>
      <c r="E194" s="126"/>
      <c r="F194" s="106"/>
      <c r="G194" s="107"/>
      <c r="H194" s="107"/>
      <c r="I194" s="107"/>
      <c r="J194" s="107"/>
      <c r="K194" s="107"/>
      <c r="L194" s="107"/>
      <c r="M194" s="107"/>
      <c r="N194" s="107"/>
      <c r="O194" s="108"/>
      <c r="P194" s="107"/>
      <c r="Q194" s="192">
        <f>SUM(F194:P194)</f>
        <v>0</v>
      </c>
      <c r="R194" s="107"/>
      <c r="S194" s="107"/>
      <c r="T194" s="107"/>
      <c r="U194" s="107"/>
      <c r="V194" s="107"/>
      <c r="W194" s="107"/>
      <c r="X194" s="108"/>
      <c r="Y194" s="107"/>
      <c r="Z194" s="107"/>
      <c r="AA194" s="107"/>
      <c r="AB194" s="107"/>
      <c r="AC194" s="192">
        <f>SUM(R194:AB194)</f>
        <v>0</v>
      </c>
      <c r="AD194" s="107"/>
      <c r="AE194" s="108"/>
      <c r="AF194" s="107"/>
      <c r="AG194" s="107"/>
      <c r="AH194" s="107"/>
      <c r="AI194" s="107"/>
      <c r="AJ194" s="107"/>
      <c r="AK194" s="107"/>
      <c r="AL194" s="107"/>
      <c r="AM194" s="107"/>
      <c r="AN194" s="107"/>
      <c r="AO194" s="107"/>
      <c r="AP194" s="108"/>
      <c r="AQ194" s="192">
        <f>SUM(AD194:AP194)</f>
        <v>0</v>
      </c>
      <c r="AR194" s="107"/>
      <c r="AS194" s="107"/>
      <c r="AT194" s="107"/>
      <c r="AU194" s="107"/>
      <c r="AV194" s="107"/>
      <c r="AW194" s="107"/>
      <c r="AX194" s="107"/>
      <c r="AY194" s="107"/>
      <c r="AZ194" s="107"/>
      <c r="BA194" s="107"/>
      <c r="BB194" s="192">
        <f>SUM(AR194:BA194)</f>
        <v>0</v>
      </c>
      <c r="BC194" s="217"/>
      <c r="BD194" s="201">
        <f t="shared" si="38"/>
        <v>0</v>
      </c>
      <c r="BE194" s="234"/>
      <c r="BF194" s="417"/>
    </row>
    <row r="195" spans="1:58" s="1" customFormat="1" x14ac:dyDescent="0.2">
      <c r="A195" s="124"/>
      <c r="B195" s="129"/>
      <c r="C195" s="126"/>
      <c r="D195" s="126"/>
      <c r="E195" s="126"/>
      <c r="F195" s="112"/>
      <c r="G195" s="113"/>
      <c r="H195" s="113"/>
      <c r="I195" s="113"/>
      <c r="J195" s="113"/>
      <c r="K195" s="113"/>
      <c r="L195" s="113"/>
      <c r="M195" s="113"/>
      <c r="N195" s="113"/>
      <c r="O195" s="114"/>
      <c r="P195" s="113"/>
      <c r="Q195" s="192">
        <f>SUM(F195:P195)</f>
        <v>0</v>
      </c>
      <c r="R195" s="113"/>
      <c r="S195" s="113"/>
      <c r="T195" s="113"/>
      <c r="U195" s="113"/>
      <c r="V195" s="113"/>
      <c r="W195" s="113"/>
      <c r="X195" s="114"/>
      <c r="Y195" s="113"/>
      <c r="Z195" s="113"/>
      <c r="AA195" s="113"/>
      <c r="AB195" s="113"/>
      <c r="AC195" s="192">
        <f>SUM(R195:AB195)</f>
        <v>0</v>
      </c>
      <c r="AD195" s="113"/>
      <c r="AE195" s="114"/>
      <c r="AF195" s="113"/>
      <c r="AG195" s="113"/>
      <c r="AH195" s="113"/>
      <c r="AI195" s="113"/>
      <c r="AJ195" s="113"/>
      <c r="AK195" s="113"/>
      <c r="AL195" s="113"/>
      <c r="AM195" s="113"/>
      <c r="AN195" s="113"/>
      <c r="AO195" s="113"/>
      <c r="AP195" s="114"/>
      <c r="AQ195" s="192">
        <f>SUM(AD195:AP195)</f>
        <v>0</v>
      </c>
      <c r="AR195" s="113"/>
      <c r="AS195" s="113"/>
      <c r="AT195" s="113"/>
      <c r="AU195" s="113"/>
      <c r="AV195" s="113"/>
      <c r="AW195" s="113"/>
      <c r="AX195" s="113"/>
      <c r="AY195" s="113"/>
      <c r="AZ195" s="113"/>
      <c r="BA195" s="113"/>
      <c r="BB195" s="192">
        <f>SUM(AR195:BA195)</f>
        <v>0</v>
      </c>
      <c r="BC195" s="219"/>
      <c r="BD195" s="201">
        <f t="shared" si="38"/>
        <v>0</v>
      </c>
      <c r="BE195" s="234"/>
      <c r="BF195" s="417"/>
    </row>
    <row r="196" spans="1:58" s="1" customFormat="1" x14ac:dyDescent="0.2">
      <c r="A196" s="124"/>
      <c r="B196" s="129"/>
      <c r="C196" s="126"/>
      <c r="D196" s="126"/>
      <c r="E196" s="126"/>
      <c r="F196" s="112"/>
      <c r="G196" s="113"/>
      <c r="H196" s="113"/>
      <c r="I196" s="113"/>
      <c r="J196" s="113"/>
      <c r="K196" s="113"/>
      <c r="L196" s="113"/>
      <c r="M196" s="113"/>
      <c r="N196" s="113"/>
      <c r="O196" s="114"/>
      <c r="P196" s="113"/>
      <c r="Q196" s="192">
        <f>SUM(F196:P196)</f>
        <v>0</v>
      </c>
      <c r="R196" s="113"/>
      <c r="S196" s="113"/>
      <c r="T196" s="113"/>
      <c r="U196" s="113"/>
      <c r="V196" s="113"/>
      <c r="W196" s="113"/>
      <c r="X196" s="114"/>
      <c r="Y196" s="113"/>
      <c r="Z196" s="113"/>
      <c r="AA196" s="113"/>
      <c r="AB196" s="113"/>
      <c r="AC196" s="192">
        <f>SUM(R196:AB196)</f>
        <v>0</v>
      </c>
      <c r="AD196" s="113"/>
      <c r="AE196" s="114"/>
      <c r="AF196" s="113"/>
      <c r="AG196" s="113"/>
      <c r="AH196" s="113"/>
      <c r="AI196" s="113"/>
      <c r="AJ196" s="113"/>
      <c r="AK196" s="113"/>
      <c r="AL196" s="113"/>
      <c r="AM196" s="113"/>
      <c r="AN196" s="113"/>
      <c r="AO196" s="113"/>
      <c r="AP196" s="114"/>
      <c r="AQ196" s="192">
        <f>SUM(AD196:AP196)</f>
        <v>0</v>
      </c>
      <c r="AR196" s="113"/>
      <c r="AS196" s="113"/>
      <c r="AT196" s="113"/>
      <c r="AU196" s="113"/>
      <c r="AV196" s="113"/>
      <c r="AW196" s="113"/>
      <c r="AX196" s="113"/>
      <c r="AY196" s="113"/>
      <c r="AZ196" s="113"/>
      <c r="BA196" s="113"/>
      <c r="BB196" s="192">
        <f>SUM(AR196:BA196)</f>
        <v>0</v>
      </c>
      <c r="BC196" s="219"/>
      <c r="BD196" s="201">
        <f t="shared" si="38"/>
        <v>0</v>
      </c>
      <c r="BE196" s="234"/>
      <c r="BF196" s="417"/>
    </row>
    <row r="197" spans="1:58" s="1" customFormat="1" x14ac:dyDescent="0.2">
      <c r="A197" s="124"/>
      <c r="B197" s="129"/>
      <c r="C197" s="126"/>
      <c r="D197" s="126"/>
      <c r="E197" s="126"/>
      <c r="F197" s="112"/>
      <c r="G197" s="113"/>
      <c r="H197" s="113"/>
      <c r="I197" s="113"/>
      <c r="J197" s="113"/>
      <c r="K197" s="113"/>
      <c r="L197" s="113"/>
      <c r="M197" s="113"/>
      <c r="N197" s="113"/>
      <c r="O197" s="114"/>
      <c r="P197" s="113"/>
      <c r="Q197" s="192">
        <f>SUM(F197:P197)</f>
        <v>0</v>
      </c>
      <c r="R197" s="113"/>
      <c r="S197" s="113"/>
      <c r="T197" s="113"/>
      <c r="U197" s="113"/>
      <c r="V197" s="113"/>
      <c r="W197" s="113"/>
      <c r="X197" s="114"/>
      <c r="Y197" s="113"/>
      <c r="Z197" s="113"/>
      <c r="AA197" s="113"/>
      <c r="AB197" s="113"/>
      <c r="AC197" s="192">
        <f>SUM(R197:AB197)</f>
        <v>0</v>
      </c>
      <c r="AD197" s="113"/>
      <c r="AE197" s="114"/>
      <c r="AF197" s="113"/>
      <c r="AG197" s="113"/>
      <c r="AH197" s="113"/>
      <c r="AI197" s="113"/>
      <c r="AJ197" s="113"/>
      <c r="AK197" s="113"/>
      <c r="AL197" s="113"/>
      <c r="AM197" s="113"/>
      <c r="AN197" s="113"/>
      <c r="AO197" s="113"/>
      <c r="AP197" s="114"/>
      <c r="AQ197" s="192">
        <f>SUM(AD197:AP197)</f>
        <v>0</v>
      </c>
      <c r="AR197" s="113"/>
      <c r="AS197" s="113"/>
      <c r="AT197" s="113"/>
      <c r="AU197" s="113"/>
      <c r="AV197" s="113"/>
      <c r="AW197" s="113"/>
      <c r="AX197" s="113"/>
      <c r="AY197" s="113"/>
      <c r="AZ197" s="113"/>
      <c r="BA197" s="113"/>
      <c r="BB197" s="192">
        <f>SUM(AR197:BA197)</f>
        <v>0</v>
      </c>
      <c r="BC197" s="219"/>
      <c r="BD197" s="201">
        <f t="shared" si="38"/>
        <v>0</v>
      </c>
      <c r="BE197" s="234"/>
      <c r="BF197" s="417"/>
    </row>
    <row r="198" spans="1:58" s="1" customFormat="1" ht="15.75" thickBot="1" x14ac:dyDescent="0.3">
      <c r="A198" s="436" t="s">
        <v>1</v>
      </c>
      <c r="B198" s="154"/>
      <c r="C198" s="155"/>
      <c r="D198" s="155"/>
      <c r="E198" s="155"/>
      <c r="F198" s="109"/>
      <c r="G198" s="110"/>
      <c r="H198" s="110"/>
      <c r="I198" s="110"/>
      <c r="J198" s="110"/>
      <c r="K198" s="110"/>
      <c r="L198" s="110"/>
      <c r="M198" s="110"/>
      <c r="N198" s="110"/>
      <c r="O198" s="111"/>
      <c r="P198" s="110"/>
      <c r="Q198" s="193">
        <f>SUBTOTAL(9,Q193:Q197)</f>
        <v>0</v>
      </c>
      <c r="R198" s="110"/>
      <c r="S198" s="110"/>
      <c r="T198" s="110"/>
      <c r="U198" s="110"/>
      <c r="V198" s="110"/>
      <c r="W198" s="110"/>
      <c r="X198" s="111"/>
      <c r="Y198" s="110"/>
      <c r="Z198" s="110"/>
      <c r="AA198" s="110"/>
      <c r="AB198" s="110"/>
      <c r="AC198" s="193">
        <f>SUBTOTAL(9,AC193:AC197)</f>
        <v>0</v>
      </c>
      <c r="AD198" s="110"/>
      <c r="AE198" s="111"/>
      <c r="AF198" s="110"/>
      <c r="AG198" s="110"/>
      <c r="AH198" s="110"/>
      <c r="AI198" s="110"/>
      <c r="AJ198" s="110"/>
      <c r="AK198" s="110"/>
      <c r="AL198" s="110"/>
      <c r="AM198" s="110"/>
      <c r="AN198" s="110"/>
      <c r="AO198" s="110"/>
      <c r="AP198" s="111"/>
      <c r="AQ198" s="193">
        <f>SUBTOTAL(9,AQ193:AQ197)</f>
        <v>0</v>
      </c>
      <c r="AR198" s="110"/>
      <c r="AS198" s="110"/>
      <c r="AT198" s="110"/>
      <c r="AU198" s="110"/>
      <c r="AV198" s="110"/>
      <c r="AW198" s="110"/>
      <c r="AX198" s="110"/>
      <c r="AY198" s="110"/>
      <c r="AZ198" s="110"/>
      <c r="BA198" s="110"/>
      <c r="BB198" s="193">
        <f>SUBTOTAL(9,BB193:BB197)</f>
        <v>0</v>
      </c>
      <c r="BC198" s="220"/>
      <c r="BD198" s="202">
        <f>SUBTOTAL(9,BD193:BD197)</f>
        <v>0</v>
      </c>
      <c r="BE198" s="236">
        <f>'totaal BOL niv 4 4 jr'!I47</f>
        <v>0</v>
      </c>
      <c r="BF198" s="417"/>
    </row>
    <row r="199" spans="1:58" s="1" customFormat="1" ht="15" thickTop="1" x14ac:dyDescent="0.2">
      <c r="A199" s="437" t="str">
        <f>'totaal BOL niv 4 4 jr'!B48</f>
        <v>3h Tandheelkunde</v>
      </c>
      <c r="B199" s="153"/>
      <c r="C199" s="390"/>
      <c r="D199" s="390"/>
      <c r="E199" s="390"/>
      <c r="F199" s="391"/>
      <c r="G199" s="392"/>
      <c r="H199" s="392"/>
      <c r="I199" s="392"/>
      <c r="J199" s="392"/>
      <c r="K199" s="392"/>
      <c r="L199" s="392"/>
      <c r="M199" s="392"/>
      <c r="N199" s="392"/>
      <c r="O199" s="392"/>
      <c r="P199" s="392"/>
      <c r="Q199" s="414"/>
      <c r="R199" s="392"/>
      <c r="S199" s="392"/>
      <c r="T199" s="392"/>
      <c r="U199" s="392"/>
      <c r="V199" s="392"/>
      <c r="W199" s="392"/>
      <c r="X199" s="392"/>
      <c r="Y199" s="392"/>
      <c r="Z199" s="392"/>
      <c r="AA199" s="392"/>
      <c r="AB199" s="392"/>
      <c r="AC199" s="414"/>
      <c r="AD199" s="392"/>
      <c r="AE199" s="392"/>
      <c r="AF199" s="392"/>
      <c r="AG199" s="392"/>
      <c r="AH199" s="392"/>
      <c r="AI199" s="392"/>
      <c r="AJ199" s="392"/>
      <c r="AK199" s="392"/>
      <c r="AL199" s="392"/>
      <c r="AM199" s="392"/>
      <c r="AN199" s="392"/>
      <c r="AO199" s="392"/>
      <c r="AP199" s="392"/>
      <c r="AQ199" s="414"/>
      <c r="AR199" s="392"/>
      <c r="AS199" s="392"/>
      <c r="AT199" s="392"/>
      <c r="AU199" s="392"/>
      <c r="AV199" s="392"/>
      <c r="AW199" s="392"/>
      <c r="AX199" s="392"/>
      <c r="AY199" s="392"/>
      <c r="AZ199" s="392"/>
      <c r="BA199" s="392"/>
      <c r="BB199" s="414"/>
      <c r="BC199" s="395"/>
      <c r="BD199" s="394" t="s">
        <v>8</v>
      </c>
      <c r="BE199" s="234"/>
      <c r="BF199" s="418"/>
    </row>
    <row r="200" spans="1:58" s="1" customFormat="1" x14ac:dyDescent="0.2">
      <c r="A200" s="124"/>
      <c r="B200" s="129"/>
      <c r="C200" s="126"/>
      <c r="D200" s="126"/>
      <c r="E200" s="126"/>
      <c r="F200" s="106"/>
      <c r="G200" s="107"/>
      <c r="H200" s="107"/>
      <c r="I200" s="107"/>
      <c r="J200" s="107"/>
      <c r="K200" s="107"/>
      <c r="L200" s="107"/>
      <c r="M200" s="107"/>
      <c r="N200" s="107"/>
      <c r="O200" s="108"/>
      <c r="P200" s="107"/>
      <c r="Q200" s="192">
        <f>SUM(F200:P200)</f>
        <v>0</v>
      </c>
      <c r="R200" s="107"/>
      <c r="S200" s="107"/>
      <c r="T200" s="107"/>
      <c r="U200" s="107"/>
      <c r="V200" s="107"/>
      <c r="W200" s="107"/>
      <c r="X200" s="108"/>
      <c r="Y200" s="107"/>
      <c r="Z200" s="107"/>
      <c r="AA200" s="107"/>
      <c r="AB200" s="107"/>
      <c r="AC200" s="192">
        <f>SUM(R200:AB200)</f>
        <v>0</v>
      </c>
      <c r="AD200" s="107"/>
      <c r="AE200" s="108"/>
      <c r="AF200" s="107"/>
      <c r="AG200" s="107"/>
      <c r="AH200" s="107"/>
      <c r="AI200" s="107"/>
      <c r="AJ200" s="107"/>
      <c r="AK200" s="107"/>
      <c r="AL200" s="107"/>
      <c r="AM200" s="107"/>
      <c r="AN200" s="107"/>
      <c r="AO200" s="107"/>
      <c r="AP200" s="108"/>
      <c r="AQ200" s="192">
        <f>SUM(AD200:AP200)</f>
        <v>0</v>
      </c>
      <c r="AR200" s="107"/>
      <c r="AS200" s="107"/>
      <c r="AT200" s="107"/>
      <c r="AU200" s="107"/>
      <c r="AV200" s="107"/>
      <c r="AW200" s="107"/>
      <c r="AX200" s="107"/>
      <c r="AY200" s="107"/>
      <c r="AZ200" s="107"/>
      <c r="BA200" s="107"/>
      <c r="BB200" s="192">
        <f>SUM(AR200:BA200)</f>
        <v>0</v>
      </c>
      <c r="BC200" s="217"/>
      <c r="BD200" s="201">
        <f t="shared" ref="BD200:BD204" si="39">SUM(Q200+AC200+AQ200+BB200)</f>
        <v>0</v>
      </c>
      <c r="BE200" s="234"/>
      <c r="BF200" s="417"/>
    </row>
    <row r="201" spans="1:58" s="1" customFormat="1" x14ac:dyDescent="0.2">
      <c r="A201" s="124"/>
      <c r="B201" s="129"/>
      <c r="C201" s="126"/>
      <c r="D201" s="126"/>
      <c r="E201" s="126"/>
      <c r="F201" s="106"/>
      <c r="G201" s="107"/>
      <c r="H201" s="107"/>
      <c r="I201" s="107"/>
      <c r="J201" s="107"/>
      <c r="K201" s="107"/>
      <c r="L201" s="107"/>
      <c r="M201" s="107"/>
      <c r="N201" s="107"/>
      <c r="O201" s="108"/>
      <c r="P201" s="107"/>
      <c r="Q201" s="192">
        <f>SUM(F201:P201)</f>
        <v>0</v>
      </c>
      <c r="R201" s="107"/>
      <c r="S201" s="107"/>
      <c r="T201" s="107"/>
      <c r="U201" s="107"/>
      <c r="V201" s="107"/>
      <c r="W201" s="107"/>
      <c r="X201" s="108"/>
      <c r="Y201" s="107"/>
      <c r="Z201" s="107"/>
      <c r="AA201" s="107"/>
      <c r="AB201" s="107"/>
      <c r="AC201" s="192">
        <f>SUM(R201:AB201)</f>
        <v>0</v>
      </c>
      <c r="AD201" s="107"/>
      <c r="AE201" s="108"/>
      <c r="AF201" s="107"/>
      <c r="AG201" s="107"/>
      <c r="AH201" s="107"/>
      <c r="AI201" s="107"/>
      <c r="AJ201" s="107"/>
      <c r="AK201" s="107"/>
      <c r="AL201" s="107"/>
      <c r="AM201" s="107"/>
      <c r="AN201" s="107"/>
      <c r="AO201" s="107"/>
      <c r="AP201" s="108"/>
      <c r="AQ201" s="192">
        <f>SUM(AD201:AP201)</f>
        <v>0</v>
      </c>
      <c r="AR201" s="107"/>
      <c r="AS201" s="107"/>
      <c r="AT201" s="107"/>
      <c r="AU201" s="107"/>
      <c r="AV201" s="107"/>
      <c r="AW201" s="107"/>
      <c r="AX201" s="107"/>
      <c r="AY201" s="107"/>
      <c r="AZ201" s="107"/>
      <c r="BA201" s="107"/>
      <c r="BB201" s="192">
        <f>SUM(AR201:BA201)</f>
        <v>0</v>
      </c>
      <c r="BC201" s="217"/>
      <c r="BD201" s="201">
        <f t="shared" si="39"/>
        <v>0</v>
      </c>
      <c r="BE201" s="234"/>
      <c r="BF201" s="417"/>
    </row>
    <row r="202" spans="1:58" s="1" customFormat="1" x14ac:dyDescent="0.2">
      <c r="A202" s="124"/>
      <c r="B202" s="129"/>
      <c r="C202" s="126"/>
      <c r="D202" s="126"/>
      <c r="E202" s="126"/>
      <c r="F202" s="112"/>
      <c r="G202" s="113"/>
      <c r="H202" s="113"/>
      <c r="I202" s="113"/>
      <c r="J202" s="113"/>
      <c r="K202" s="113"/>
      <c r="L202" s="113"/>
      <c r="M202" s="113"/>
      <c r="N202" s="113"/>
      <c r="O202" s="114"/>
      <c r="P202" s="113"/>
      <c r="Q202" s="192">
        <f>SUM(F202:P202)</f>
        <v>0</v>
      </c>
      <c r="R202" s="113"/>
      <c r="S202" s="113"/>
      <c r="T202" s="113"/>
      <c r="U202" s="113"/>
      <c r="V202" s="113"/>
      <c r="W202" s="113"/>
      <c r="X202" s="114"/>
      <c r="Y202" s="113"/>
      <c r="Z202" s="113"/>
      <c r="AA202" s="113"/>
      <c r="AB202" s="113"/>
      <c r="AC202" s="192">
        <f>SUM(R202:AB202)</f>
        <v>0</v>
      </c>
      <c r="AD202" s="113"/>
      <c r="AE202" s="114"/>
      <c r="AF202" s="113"/>
      <c r="AG202" s="113"/>
      <c r="AH202" s="113"/>
      <c r="AI202" s="113"/>
      <c r="AJ202" s="113"/>
      <c r="AK202" s="113"/>
      <c r="AL202" s="113"/>
      <c r="AM202" s="113"/>
      <c r="AN202" s="113"/>
      <c r="AO202" s="113"/>
      <c r="AP202" s="114"/>
      <c r="AQ202" s="192">
        <f>SUM(AD202:AP202)</f>
        <v>0</v>
      </c>
      <c r="AR202" s="113"/>
      <c r="AS202" s="113"/>
      <c r="AT202" s="113"/>
      <c r="AU202" s="113"/>
      <c r="AV202" s="113"/>
      <c r="AW202" s="113"/>
      <c r="AX202" s="113"/>
      <c r="AY202" s="113"/>
      <c r="AZ202" s="113"/>
      <c r="BA202" s="113"/>
      <c r="BB202" s="192">
        <f>SUM(AR202:BA202)</f>
        <v>0</v>
      </c>
      <c r="BC202" s="219"/>
      <c r="BD202" s="201">
        <f t="shared" si="39"/>
        <v>0</v>
      </c>
      <c r="BE202" s="234"/>
      <c r="BF202" s="417"/>
    </row>
    <row r="203" spans="1:58" s="1" customFormat="1" x14ac:dyDescent="0.2">
      <c r="A203" s="124"/>
      <c r="B203" s="129"/>
      <c r="C203" s="126"/>
      <c r="D203" s="126"/>
      <c r="E203" s="126"/>
      <c r="F203" s="112"/>
      <c r="G203" s="113"/>
      <c r="H203" s="113"/>
      <c r="I203" s="113"/>
      <c r="J203" s="113"/>
      <c r="K203" s="113"/>
      <c r="L203" s="113"/>
      <c r="M203" s="113"/>
      <c r="N203" s="113"/>
      <c r="O203" s="114"/>
      <c r="P203" s="113"/>
      <c r="Q203" s="192">
        <f>SUM(F203:P203)</f>
        <v>0</v>
      </c>
      <c r="R203" s="113"/>
      <c r="S203" s="113"/>
      <c r="T203" s="113"/>
      <c r="U203" s="113"/>
      <c r="V203" s="113"/>
      <c r="W203" s="113"/>
      <c r="X203" s="114"/>
      <c r="Y203" s="113"/>
      <c r="Z203" s="113"/>
      <c r="AA203" s="113"/>
      <c r="AB203" s="113"/>
      <c r="AC203" s="192">
        <f>SUM(R203:AB203)</f>
        <v>0</v>
      </c>
      <c r="AD203" s="113"/>
      <c r="AE203" s="114"/>
      <c r="AF203" s="113"/>
      <c r="AG203" s="113"/>
      <c r="AH203" s="113"/>
      <c r="AI203" s="113"/>
      <c r="AJ203" s="113"/>
      <c r="AK203" s="113"/>
      <c r="AL203" s="113"/>
      <c r="AM203" s="113"/>
      <c r="AN203" s="113"/>
      <c r="AO203" s="113"/>
      <c r="AP203" s="114"/>
      <c r="AQ203" s="192">
        <f>SUM(AD203:AP203)</f>
        <v>0</v>
      </c>
      <c r="AR203" s="113"/>
      <c r="AS203" s="113"/>
      <c r="AT203" s="113"/>
      <c r="AU203" s="113"/>
      <c r="AV203" s="113"/>
      <c r="AW203" s="113"/>
      <c r="AX203" s="113"/>
      <c r="AY203" s="113"/>
      <c r="AZ203" s="113"/>
      <c r="BA203" s="113"/>
      <c r="BB203" s="192">
        <f>SUM(AR203:BA203)</f>
        <v>0</v>
      </c>
      <c r="BC203" s="219"/>
      <c r="BD203" s="201">
        <f t="shared" si="39"/>
        <v>0</v>
      </c>
      <c r="BE203" s="234"/>
      <c r="BF203" s="417"/>
    </row>
    <row r="204" spans="1:58" s="1" customFormat="1" x14ac:dyDescent="0.2">
      <c r="A204" s="124"/>
      <c r="B204" s="129"/>
      <c r="C204" s="126"/>
      <c r="D204" s="126"/>
      <c r="E204" s="126"/>
      <c r="F204" s="112"/>
      <c r="G204" s="113"/>
      <c r="H204" s="113"/>
      <c r="I204" s="113"/>
      <c r="J204" s="113"/>
      <c r="K204" s="113"/>
      <c r="L204" s="113"/>
      <c r="M204" s="113"/>
      <c r="N204" s="113"/>
      <c r="O204" s="114"/>
      <c r="P204" s="113"/>
      <c r="Q204" s="192">
        <f>SUM(F204:P204)</f>
        <v>0</v>
      </c>
      <c r="R204" s="113"/>
      <c r="S204" s="113"/>
      <c r="T204" s="113"/>
      <c r="U204" s="113"/>
      <c r="V204" s="113"/>
      <c r="W204" s="113"/>
      <c r="X204" s="114"/>
      <c r="Y204" s="113"/>
      <c r="Z204" s="113"/>
      <c r="AA204" s="113"/>
      <c r="AB204" s="113"/>
      <c r="AC204" s="192">
        <f>SUM(R204:AB204)</f>
        <v>0</v>
      </c>
      <c r="AD204" s="113"/>
      <c r="AE204" s="114"/>
      <c r="AF204" s="113"/>
      <c r="AG204" s="113"/>
      <c r="AH204" s="113"/>
      <c r="AI204" s="113"/>
      <c r="AJ204" s="113"/>
      <c r="AK204" s="113"/>
      <c r="AL204" s="113"/>
      <c r="AM204" s="113"/>
      <c r="AN204" s="113"/>
      <c r="AO204" s="113"/>
      <c r="AP204" s="114"/>
      <c r="AQ204" s="192">
        <f>SUM(AD204:AP204)</f>
        <v>0</v>
      </c>
      <c r="AR204" s="113"/>
      <c r="AS204" s="113"/>
      <c r="AT204" s="113"/>
      <c r="AU204" s="113"/>
      <c r="AV204" s="113"/>
      <c r="AW204" s="113"/>
      <c r="AX204" s="113"/>
      <c r="AY204" s="113"/>
      <c r="AZ204" s="113"/>
      <c r="BA204" s="113"/>
      <c r="BB204" s="192">
        <f>SUM(AR204:BA204)</f>
        <v>0</v>
      </c>
      <c r="BC204" s="219"/>
      <c r="BD204" s="201">
        <f t="shared" si="39"/>
        <v>0</v>
      </c>
      <c r="BE204" s="234"/>
      <c r="BF204" s="417"/>
    </row>
    <row r="205" spans="1:58" s="1" customFormat="1" ht="15.75" thickBot="1" x14ac:dyDescent="0.3">
      <c r="A205" s="436" t="s">
        <v>1</v>
      </c>
      <c r="B205" s="154"/>
      <c r="C205" s="155"/>
      <c r="D205" s="155"/>
      <c r="E205" s="155"/>
      <c r="F205" s="109"/>
      <c r="G205" s="110"/>
      <c r="H205" s="110"/>
      <c r="I205" s="110"/>
      <c r="J205" s="110"/>
      <c r="K205" s="110"/>
      <c r="L205" s="110"/>
      <c r="M205" s="110"/>
      <c r="N205" s="110"/>
      <c r="O205" s="111"/>
      <c r="P205" s="110"/>
      <c r="Q205" s="193">
        <f>SUBTOTAL(9,Q200:Q204)</f>
        <v>0</v>
      </c>
      <c r="R205" s="110"/>
      <c r="S205" s="110"/>
      <c r="T205" s="110"/>
      <c r="U205" s="110"/>
      <c r="V205" s="110"/>
      <c r="W205" s="110"/>
      <c r="X205" s="111"/>
      <c r="Y205" s="110"/>
      <c r="Z205" s="110"/>
      <c r="AA205" s="110"/>
      <c r="AB205" s="110"/>
      <c r="AC205" s="193">
        <f>SUBTOTAL(9,AC200:AC204)</f>
        <v>0</v>
      </c>
      <c r="AD205" s="110"/>
      <c r="AE205" s="111"/>
      <c r="AF205" s="110"/>
      <c r="AG205" s="110"/>
      <c r="AH205" s="110"/>
      <c r="AI205" s="110"/>
      <c r="AJ205" s="110"/>
      <c r="AK205" s="110"/>
      <c r="AL205" s="110"/>
      <c r="AM205" s="110"/>
      <c r="AN205" s="110"/>
      <c r="AO205" s="110"/>
      <c r="AP205" s="111"/>
      <c r="AQ205" s="193">
        <f>SUBTOTAL(9,AQ200:AQ204)</f>
        <v>0</v>
      </c>
      <c r="AR205" s="110"/>
      <c r="AS205" s="110"/>
      <c r="AT205" s="110"/>
      <c r="AU205" s="110"/>
      <c r="AV205" s="110"/>
      <c r="AW205" s="110"/>
      <c r="AX205" s="110"/>
      <c r="AY205" s="110"/>
      <c r="AZ205" s="110"/>
      <c r="BA205" s="110"/>
      <c r="BB205" s="193">
        <f>SUBTOTAL(9,BB200:BB204)</f>
        <v>0</v>
      </c>
      <c r="BC205" s="220"/>
      <c r="BD205" s="202">
        <f>SUBTOTAL(9,BD200:BD204)</f>
        <v>0</v>
      </c>
      <c r="BE205" s="236">
        <f>'totaal BOL niv 4 4 jr'!I48</f>
        <v>0</v>
      </c>
      <c r="BF205" s="417"/>
    </row>
    <row r="206" spans="1:58" s="1" customFormat="1" ht="15" thickTop="1" x14ac:dyDescent="0.2">
      <c r="A206" s="437" t="str">
        <f>'totaal BOL niv 4 4 jr'!B49</f>
        <v>3i Keuzeprogramma</v>
      </c>
      <c r="B206" s="153"/>
      <c r="C206" s="390"/>
      <c r="D206" s="390"/>
      <c r="E206" s="390"/>
      <c r="F206" s="391"/>
      <c r="G206" s="392"/>
      <c r="H206" s="392"/>
      <c r="I206" s="392"/>
      <c r="J206" s="392"/>
      <c r="K206" s="392"/>
      <c r="L206" s="392"/>
      <c r="M206" s="392"/>
      <c r="N206" s="392"/>
      <c r="O206" s="392"/>
      <c r="P206" s="392"/>
      <c r="Q206" s="414"/>
      <c r="R206" s="392"/>
      <c r="S206" s="392"/>
      <c r="T206" s="392"/>
      <c r="U206" s="392"/>
      <c r="V206" s="392"/>
      <c r="W206" s="392"/>
      <c r="X206" s="392"/>
      <c r="Y206" s="392"/>
      <c r="Z206" s="392"/>
      <c r="AA206" s="392"/>
      <c r="AB206" s="392"/>
      <c r="AC206" s="414"/>
      <c r="AD206" s="392"/>
      <c r="AE206" s="392"/>
      <c r="AF206" s="392"/>
      <c r="AG206" s="392"/>
      <c r="AH206" s="392"/>
      <c r="AI206" s="392"/>
      <c r="AJ206" s="392"/>
      <c r="AK206" s="392"/>
      <c r="AL206" s="392"/>
      <c r="AM206" s="392"/>
      <c r="AN206" s="392"/>
      <c r="AO206" s="392"/>
      <c r="AP206" s="392"/>
      <c r="AQ206" s="414"/>
      <c r="AR206" s="392"/>
      <c r="AS206" s="392"/>
      <c r="AT206" s="392"/>
      <c r="AU206" s="392"/>
      <c r="AV206" s="392"/>
      <c r="AW206" s="392"/>
      <c r="AX206" s="392"/>
      <c r="AY206" s="392"/>
      <c r="AZ206" s="392"/>
      <c r="BA206" s="392"/>
      <c r="BB206" s="414"/>
      <c r="BC206" s="395"/>
      <c r="BD206" s="394" t="s">
        <v>8</v>
      </c>
      <c r="BE206" s="234"/>
      <c r="BF206" s="418"/>
    </row>
    <row r="207" spans="1:58" s="1" customFormat="1" x14ac:dyDescent="0.2">
      <c r="A207" s="124"/>
      <c r="B207" s="129"/>
      <c r="C207" s="126"/>
      <c r="D207" s="126"/>
      <c r="E207" s="126"/>
      <c r="F207" s="106"/>
      <c r="G207" s="107"/>
      <c r="H207" s="107"/>
      <c r="I207" s="107"/>
      <c r="J207" s="107"/>
      <c r="K207" s="107"/>
      <c r="L207" s="107"/>
      <c r="M207" s="107"/>
      <c r="N207" s="107"/>
      <c r="O207" s="108"/>
      <c r="P207" s="107"/>
      <c r="Q207" s="192">
        <f>SUM(F207:P207)</f>
        <v>0</v>
      </c>
      <c r="R207" s="107"/>
      <c r="S207" s="107"/>
      <c r="T207" s="107"/>
      <c r="U207" s="107"/>
      <c r="V207" s="107"/>
      <c r="W207" s="107"/>
      <c r="X207" s="108"/>
      <c r="Y207" s="107"/>
      <c r="Z207" s="107"/>
      <c r="AA207" s="107"/>
      <c r="AB207" s="107"/>
      <c r="AC207" s="192">
        <f>SUM(R207:AB207)</f>
        <v>0</v>
      </c>
      <c r="AD207" s="107"/>
      <c r="AE207" s="108"/>
      <c r="AF207" s="107"/>
      <c r="AG207" s="107"/>
      <c r="AH207" s="107"/>
      <c r="AI207" s="107"/>
      <c r="AJ207" s="107"/>
      <c r="AK207" s="107"/>
      <c r="AL207" s="107"/>
      <c r="AM207" s="107"/>
      <c r="AN207" s="107"/>
      <c r="AO207" s="107"/>
      <c r="AP207" s="108"/>
      <c r="AQ207" s="192">
        <f>SUM(AD207:AP207)</f>
        <v>0</v>
      </c>
      <c r="AR207" s="107"/>
      <c r="AS207" s="107"/>
      <c r="AT207" s="107"/>
      <c r="AU207" s="107"/>
      <c r="AV207" s="107"/>
      <c r="AW207" s="107"/>
      <c r="AX207" s="107"/>
      <c r="AY207" s="107"/>
      <c r="AZ207" s="107"/>
      <c r="BA207" s="107"/>
      <c r="BB207" s="192">
        <f>SUM(AR207:BA207)</f>
        <v>0</v>
      </c>
      <c r="BC207" s="217"/>
      <c r="BD207" s="201">
        <f t="shared" ref="BD207:BD211" si="40">SUM(Q207+AC207+AQ207+BB207)</f>
        <v>0</v>
      </c>
      <c r="BE207" s="234"/>
      <c r="BF207" s="417"/>
    </row>
    <row r="208" spans="1:58" s="1" customFormat="1" x14ac:dyDescent="0.2">
      <c r="A208" s="124"/>
      <c r="B208" s="129"/>
      <c r="C208" s="126"/>
      <c r="D208" s="126"/>
      <c r="E208" s="126"/>
      <c r="F208" s="106"/>
      <c r="G208" s="107"/>
      <c r="H208" s="107"/>
      <c r="I208" s="107"/>
      <c r="J208" s="107"/>
      <c r="K208" s="107"/>
      <c r="L208" s="107"/>
      <c r="M208" s="107"/>
      <c r="N208" s="107"/>
      <c r="O208" s="108"/>
      <c r="P208" s="107"/>
      <c r="Q208" s="192">
        <f>SUM(F208:P208)</f>
        <v>0</v>
      </c>
      <c r="R208" s="107"/>
      <c r="S208" s="107"/>
      <c r="T208" s="107"/>
      <c r="U208" s="107"/>
      <c r="V208" s="107"/>
      <c r="W208" s="107"/>
      <c r="X208" s="108"/>
      <c r="Y208" s="107"/>
      <c r="Z208" s="107"/>
      <c r="AA208" s="107"/>
      <c r="AB208" s="107"/>
      <c r="AC208" s="192">
        <f>SUM(R208:AB208)</f>
        <v>0</v>
      </c>
      <c r="AD208" s="107"/>
      <c r="AE208" s="108"/>
      <c r="AF208" s="107"/>
      <c r="AG208" s="107"/>
      <c r="AH208" s="107"/>
      <c r="AI208" s="107"/>
      <c r="AJ208" s="107"/>
      <c r="AK208" s="107"/>
      <c r="AL208" s="107"/>
      <c r="AM208" s="107"/>
      <c r="AN208" s="107"/>
      <c r="AO208" s="107"/>
      <c r="AP208" s="108"/>
      <c r="AQ208" s="192">
        <f>SUM(AD208:AP208)</f>
        <v>0</v>
      </c>
      <c r="AR208" s="107"/>
      <c r="AS208" s="107"/>
      <c r="AT208" s="107"/>
      <c r="AU208" s="107"/>
      <c r="AV208" s="107"/>
      <c r="AW208" s="107"/>
      <c r="AX208" s="107"/>
      <c r="AY208" s="107"/>
      <c r="AZ208" s="107"/>
      <c r="BA208" s="107"/>
      <c r="BB208" s="192">
        <f>SUM(AR208:BA208)</f>
        <v>0</v>
      </c>
      <c r="BC208" s="217"/>
      <c r="BD208" s="201">
        <f t="shared" si="40"/>
        <v>0</v>
      </c>
      <c r="BE208" s="234"/>
      <c r="BF208" s="417"/>
    </row>
    <row r="209" spans="1:58" s="1" customFormat="1" x14ac:dyDescent="0.2">
      <c r="A209" s="124"/>
      <c r="B209" s="129"/>
      <c r="C209" s="126"/>
      <c r="D209" s="126"/>
      <c r="E209" s="126"/>
      <c r="F209" s="112"/>
      <c r="G209" s="113"/>
      <c r="H209" s="113"/>
      <c r="I209" s="113"/>
      <c r="J209" s="113"/>
      <c r="K209" s="113"/>
      <c r="L209" s="113"/>
      <c r="M209" s="113"/>
      <c r="N209" s="113"/>
      <c r="O209" s="114"/>
      <c r="P209" s="113"/>
      <c r="Q209" s="192">
        <f>SUM(F209:P209)</f>
        <v>0</v>
      </c>
      <c r="R209" s="113"/>
      <c r="S209" s="113"/>
      <c r="T209" s="113"/>
      <c r="U209" s="113"/>
      <c r="V209" s="113"/>
      <c r="W209" s="113"/>
      <c r="X209" s="114"/>
      <c r="Y209" s="113"/>
      <c r="Z209" s="113"/>
      <c r="AA209" s="113"/>
      <c r="AB209" s="113"/>
      <c r="AC209" s="192">
        <f>SUM(R209:AB209)</f>
        <v>0</v>
      </c>
      <c r="AD209" s="113"/>
      <c r="AE209" s="114"/>
      <c r="AF209" s="113"/>
      <c r="AG209" s="113"/>
      <c r="AH209" s="113"/>
      <c r="AI209" s="113"/>
      <c r="AJ209" s="113"/>
      <c r="AK209" s="113"/>
      <c r="AL209" s="113"/>
      <c r="AM209" s="113"/>
      <c r="AN209" s="113"/>
      <c r="AO209" s="113"/>
      <c r="AP209" s="114"/>
      <c r="AQ209" s="192">
        <f>SUM(AD209:AP209)</f>
        <v>0</v>
      </c>
      <c r="AR209" s="113"/>
      <c r="AS209" s="113"/>
      <c r="AT209" s="113"/>
      <c r="AU209" s="113"/>
      <c r="AV209" s="113"/>
      <c r="AW209" s="113"/>
      <c r="AX209" s="113"/>
      <c r="AY209" s="113"/>
      <c r="AZ209" s="113"/>
      <c r="BA209" s="113"/>
      <c r="BB209" s="192">
        <f>SUM(AR209:BA209)</f>
        <v>0</v>
      </c>
      <c r="BC209" s="219"/>
      <c r="BD209" s="201">
        <f t="shared" si="40"/>
        <v>0</v>
      </c>
      <c r="BE209" s="234"/>
      <c r="BF209" s="417"/>
    </row>
    <row r="210" spans="1:58" s="1" customFormat="1" x14ac:dyDescent="0.2">
      <c r="A210" s="124"/>
      <c r="B210" s="129"/>
      <c r="C210" s="126"/>
      <c r="D210" s="126"/>
      <c r="E210" s="126"/>
      <c r="F210" s="112"/>
      <c r="G210" s="113"/>
      <c r="H210" s="113"/>
      <c r="I210" s="113"/>
      <c r="J210" s="113"/>
      <c r="K210" s="113"/>
      <c r="L210" s="113"/>
      <c r="M210" s="113"/>
      <c r="N210" s="113"/>
      <c r="O210" s="114"/>
      <c r="P210" s="113"/>
      <c r="Q210" s="192">
        <f>SUM(F210:P210)</f>
        <v>0</v>
      </c>
      <c r="R210" s="113"/>
      <c r="S210" s="113"/>
      <c r="T210" s="113"/>
      <c r="U210" s="113"/>
      <c r="V210" s="113"/>
      <c r="W210" s="113"/>
      <c r="X210" s="114"/>
      <c r="Y210" s="113"/>
      <c r="Z210" s="113"/>
      <c r="AA210" s="113"/>
      <c r="AB210" s="113"/>
      <c r="AC210" s="192">
        <f>SUM(R210:AB210)</f>
        <v>0</v>
      </c>
      <c r="AD210" s="113"/>
      <c r="AE210" s="114"/>
      <c r="AF210" s="113"/>
      <c r="AG210" s="113"/>
      <c r="AH210" s="113"/>
      <c r="AI210" s="113"/>
      <c r="AJ210" s="113"/>
      <c r="AK210" s="113"/>
      <c r="AL210" s="113"/>
      <c r="AM210" s="113"/>
      <c r="AN210" s="113"/>
      <c r="AO210" s="113"/>
      <c r="AP210" s="114"/>
      <c r="AQ210" s="192">
        <f>SUM(AD210:AP210)</f>
        <v>0</v>
      </c>
      <c r="AR210" s="113"/>
      <c r="AS210" s="113"/>
      <c r="AT210" s="113"/>
      <c r="AU210" s="113"/>
      <c r="AV210" s="113"/>
      <c r="AW210" s="113"/>
      <c r="AX210" s="113"/>
      <c r="AY210" s="113"/>
      <c r="AZ210" s="113"/>
      <c r="BA210" s="113"/>
      <c r="BB210" s="192">
        <f>SUM(AR210:BA210)</f>
        <v>0</v>
      </c>
      <c r="BC210" s="219"/>
      <c r="BD210" s="201">
        <f t="shared" si="40"/>
        <v>0</v>
      </c>
      <c r="BE210" s="234"/>
      <c r="BF210" s="417"/>
    </row>
    <row r="211" spans="1:58" s="1" customFormat="1" x14ac:dyDescent="0.2">
      <c r="A211" s="124"/>
      <c r="B211" s="129"/>
      <c r="C211" s="126"/>
      <c r="D211" s="126"/>
      <c r="E211" s="126"/>
      <c r="F211" s="112"/>
      <c r="G211" s="113"/>
      <c r="H211" s="113"/>
      <c r="I211" s="113"/>
      <c r="J211" s="113"/>
      <c r="K211" s="113"/>
      <c r="L211" s="113"/>
      <c r="M211" s="113"/>
      <c r="N211" s="113"/>
      <c r="O211" s="114"/>
      <c r="P211" s="113"/>
      <c r="Q211" s="192">
        <f>SUM(F211:P211)</f>
        <v>0</v>
      </c>
      <c r="R211" s="113"/>
      <c r="S211" s="113"/>
      <c r="T211" s="113"/>
      <c r="U211" s="113"/>
      <c r="V211" s="113"/>
      <c r="W211" s="113"/>
      <c r="X211" s="114"/>
      <c r="Y211" s="113"/>
      <c r="Z211" s="113"/>
      <c r="AA211" s="113"/>
      <c r="AB211" s="113"/>
      <c r="AC211" s="192">
        <f>SUM(R211:AB211)</f>
        <v>0</v>
      </c>
      <c r="AD211" s="113"/>
      <c r="AE211" s="114"/>
      <c r="AF211" s="113"/>
      <c r="AG211" s="113"/>
      <c r="AH211" s="113"/>
      <c r="AI211" s="113"/>
      <c r="AJ211" s="113"/>
      <c r="AK211" s="113"/>
      <c r="AL211" s="113"/>
      <c r="AM211" s="113"/>
      <c r="AN211" s="113"/>
      <c r="AO211" s="113"/>
      <c r="AP211" s="114"/>
      <c r="AQ211" s="192">
        <f>SUM(AD211:AP211)</f>
        <v>0</v>
      </c>
      <c r="AR211" s="113"/>
      <c r="AS211" s="113"/>
      <c r="AT211" s="113"/>
      <c r="AU211" s="113"/>
      <c r="AV211" s="113"/>
      <c r="AW211" s="113"/>
      <c r="AX211" s="113"/>
      <c r="AY211" s="113"/>
      <c r="AZ211" s="113"/>
      <c r="BA211" s="113"/>
      <c r="BB211" s="192">
        <f>SUM(AR211:BA211)</f>
        <v>0</v>
      </c>
      <c r="BC211" s="219"/>
      <c r="BD211" s="201">
        <f t="shared" si="40"/>
        <v>0</v>
      </c>
      <c r="BE211" s="234"/>
      <c r="BF211" s="417"/>
    </row>
    <row r="212" spans="1:58" s="1" customFormat="1" ht="15.75" thickBot="1" x14ac:dyDescent="0.3">
      <c r="A212" s="436" t="s">
        <v>1</v>
      </c>
      <c r="B212" s="154"/>
      <c r="C212" s="155"/>
      <c r="D212" s="155"/>
      <c r="E212" s="155"/>
      <c r="F212" s="109"/>
      <c r="G212" s="110"/>
      <c r="H212" s="110"/>
      <c r="I212" s="110"/>
      <c r="J212" s="110"/>
      <c r="K212" s="110"/>
      <c r="L212" s="110"/>
      <c r="M212" s="110"/>
      <c r="N212" s="110"/>
      <c r="O212" s="111"/>
      <c r="P212" s="110"/>
      <c r="Q212" s="193">
        <f>SUBTOTAL(9,Q207:Q211)</f>
        <v>0</v>
      </c>
      <c r="R212" s="110"/>
      <c r="S212" s="110"/>
      <c r="T212" s="110"/>
      <c r="U212" s="110"/>
      <c r="V212" s="110"/>
      <c r="W212" s="110"/>
      <c r="X212" s="111"/>
      <c r="Y212" s="110"/>
      <c r="Z212" s="110"/>
      <c r="AA212" s="110"/>
      <c r="AB212" s="110"/>
      <c r="AC212" s="193">
        <f>SUBTOTAL(9,AC207:AC211)</f>
        <v>0</v>
      </c>
      <c r="AD212" s="110"/>
      <c r="AE212" s="111"/>
      <c r="AF212" s="110"/>
      <c r="AG212" s="110"/>
      <c r="AH212" s="110"/>
      <c r="AI212" s="110"/>
      <c r="AJ212" s="110"/>
      <c r="AK212" s="110"/>
      <c r="AL212" s="110"/>
      <c r="AM212" s="110"/>
      <c r="AN212" s="110"/>
      <c r="AO212" s="110"/>
      <c r="AP212" s="111"/>
      <c r="AQ212" s="193">
        <f>SUBTOTAL(9,AQ207:AQ211)</f>
        <v>0</v>
      </c>
      <c r="AR212" s="110"/>
      <c r="AS212" s="110"/>
      <c r="AT212" s="110"/>
      <c r="AU212" s="110"/>
      <c r="AV212" s="110"/>
      <c r="AW212" s="110"/>
      <c r="AX212" s="110"/>
      <c r="AY212" s="110"/>
      <c r="AZ212" s="110"/>
      <c r="BA212" s="110"/>
      <c r="BB212" s="193">
        <f>SUBTOTAL(9,BB207:BB211)</f>
        <v>0</v>
      </c>
      <c r="BC212" s="220"/>
      <c r="BD212" s="202">
        <f>SUBTOTAL(9,BD207:BD211)</f>
        <v>0</v>
      </c>
      <c r="BE212" s="236">
        <f>'totaal BOL niv 4 4 jr'!I49</f>
        <v>0</v>
      </c>
      <c r="BF212" s="417"/>
    </row>
    <row r="213" spans="1:58" s="1" customFormat="1" ht="15" thickTop="1" x14ac:dyDescent="0.2">
      <c r="A213" s="437" t="str">
        <f>'totaal BOL niv 4 4 jr'!B50</f>
        <v>3j BPV voorbereid.</v>
      </c>
      <c r="B213" s="153"/>
      <c r="C213" s="390"/>
      <c r="D213" s="390"/>
      <c r="E213" s="390"/>
      <c r="F213" s="391"/>
      <c r="G213" s="392"/>
      <c r="H213" s="392"/>
      <c r="I213" s="392"/>
      <c r="J213" s="392"/>
      <c r="K213" s="392"/>
      <c r="L213" s="392"/>
      <c r="M213" s="392"/>
      <c r="N213" s="392"/>
      <c r="O213" s="392"/>
      <c r="P213" s="392"/>
      <c r="Q213" s="414"/>
      <c r="R213" s="392"/>
      <c r="S213" s="392"/>
      <c r="T213" s="392"/>
      <c r="U213" s="392"/>
      <c r="V213" s="392"/>
      <c r="W213" s="392"/>
      <c r="X213" s="392"/>
      <c r="Y213" s="392"/>
      <c r="Z213" s="392"/>
      <c r="AA213" s="392"/>
      <c r="AB213" s="392"/>
      <c r="AC213" s="414"/>
      <c r="AD213" s="392"/>
      <c r="AE213" s="392"/>
      <c r="AF213" s="392"/>
      <c r="AG213" s="392"/>
      <c r="AH213" s="392"/>
      <c r="AI213" s="392"/>
      <c r="AJ213" s="392"/>
      <c r="AK213" s="392"/>
      <c r="AL213" s="392"/>
      <c r="AM213" s="392"/>
      <c r="AN213" s="392"/>
      <c r="AO213" s="392"/>
      <c r="AP213" s="392"/>
      <c r="AQ213" s="414"/>
      <c r="AR213" s="392"/>
      <c r="AS213" s="392"/>
      <c r="AT213" s="392"/>
      <c r="AU213" s="392"/>
      <c r="AV213" s="392"/>
      <c r="AW213" s="392"/>
      <c r="AX213" s="392"/>
      <c r="AY213" s="392"/>
      <c r="AZ213" s="392"/>
      <c r="BA213" s="392"/>
      <c r="BB213" s="414"/>
      <c r="BC213" s="395"/>
      <c r="BD213" s="394" t="s">
        <v>8</v>
      </c>
      <c r="BE213" s="234"/>
      <c r="BF213" s="418"/>
    </row>
    <row r="214" spans="1:58" s="1" customFormat="1" x14ac:dyDescent="0.2">
      <c r="A214" s="124"/>
      <c r="B214" s="129"/>
      <c r="C214" s="126"/>
      <c r="D214" s="126"/>
      <c r="E214" s="126"/>
      <c r="F214" s="106"/>
      <c r="G214" s="107"/>
      <c r="H214" s="107"/>
      <c r="I214" s="107"/>
      <c r="J214" s="107"/>
      <c r="K214" s="107"/>
      <c r="L214" s="107"/>
      <c r="M214" s="107"/>
      <c r="N214" s="107"/>
      <c r="O214" s="108"/>
      <c r="P214" s="107"/>
      <c r="Q214" s="192">
        <f>SUM(F214:P214)</f>
        <v>0</v>
      </c>
      <c r="R214" s="107"/>
      <c r="S214" s="107"/>
      <c r="T214" s="107"/>
      <c r="U214" s="107"/>
      <c r="V214" s="107"/>
      <c r="W214" s="107"/>
      <c r="X214" s="108"/>
      <c r="Y214" s="107"/>
      <c r="Z214" s="107"/>
      <c r="AA214" s="107"/>
      <c r="AB214" s="107"/>
      <c r="AC214" s="192">
        <f>SUM(R214:AB214)</f>
        <v>0</v>
      </c>
      <c r="AD214" s="107"/>
      <c r="AE214" s="108"/>
      <c r="AF214" s="107"/>
      <c r="AG214" s="107"/>
      <c r="AH214" s="107"/>
      <c r="AI214" s="107"/>
      <c r="AJ214" s="107"/>
      <c r="AK214" s="107"/>
      <c r="AL214" s="107"/>
      <c r="AM214" s="107"/>
      <c r="AN214" s="107"/>
      <c r="AO214" s="107"/>
      <c r="AP214" s="108"/>
      <c r="AQ214" s="192">
        <f>SUM(AD214:AP214)</f>
        <v>0</v>
      </c>
      <c r="AR214" s="107"/>
      <c r="AS214" s="107"/>
      <c r="AT214" s="107"/>
      <c r="AU214" s="107"/>
      <c r="AV214" s="107"/>
      <c r="AW214" s="107"/>
      <c r="AX214" s="107"/>
      <c r="AY214" s="107"/>
      <c r="AZ214" s="107"/>
      <c r="BA214" s="107"/>
      <c r="BB214" s="192">
        <f>SUM(AR214:BA214)</f>
        <v>0</v>
      </c>
      <c r="BC214" s="217"/>
      <c r="BD214" s="201">
        <f t="shared" ref="BD214:BD218" si="41">SUM(Q214+AC214+AQ214+BB214)</f>
        <v>0</v>
      </c>
      <c r="BE214" s="234"/>
      <c r="BF214" s="417"/>
    </row>
    <row r="215" spans="1:58" s="1" customFormat="1" x14ac:dyDescent="0.2">
      <c r="A215" s="124"/>
      <c r="B215" s="129"/>
      <c r="C215" s="126"/>
      <c r="D215" s="126"/>
      <c r="E215" s="126"/>
      <c r="F215" s="106"/>
      <c r="G215" s="107"/>
      <c r="H215" s="107"/>
      <c r="I215" s="107"/>
      <c r="J215" s="107"/>
      <c r="K215" s="107"/>
      <c r="L215" s="107"/>
      <c r="M215" s="107"/>
      <c r="N215" s="107"/>
      <c r="O215" s="108"/>
      <c r="P215" s="107"/>
      <c r="Q215" s="192">
        <f>SUM(F215:P215)</f>
        <v>0</v>
      </c>
      <c r="R215" s="107"/>
      <c r="S215" s="107"/>
      <c r="T215" s="107"/>
      <c r="U215" s="107"/>
      <c r="V215" s="107"/>
      <c r="W215" s="107"/>
      <c r="X215" s="108"/>
      <c r="Y215" s="107"/>
      <c r="Z215" s="107"/>
      <c r="AA215" s="107"/>
      <c r="AB215" s="107"/>
      <c r="AC215" s="192">
        <f>SUM(R215:AB215)</f>
        <v>0</v>
      </c>
      <c r="AD215" s="107"/>
      <c r="AE215" s="108"/>
      <c r="AF215" s="107"/>
      <c r="AG215" s="107"/>
      <c r="AH215" s="107"/>
      <c r="AI215" s="107"/>
      <c r="AJ215" s="107"/>
      <c r="AK215" s="107"/>
      <c r="AL215" s="107"/>
      <c r="AM215" s="107"/>
      <c r="AN215" s="107"/>
      <c r="AO215" s="107"/>
      <c r="AP215" s="108"/>
      <c r="AQ215" s="192">
        <f>SUM(AD215:AP215)</f>
        <v>0</v>
      </c>
      <c r="AR215" s="107"/>
      <c r="AS215" s="107"/>
      <c r="AT215" s="107"/>
      <c r="AU215" s="107"/>
      <c r="AV215" s="107"/>
      <c r="AW215" s="107"/>
      <c r="AX215" s="107"/>
      <c r="AY215" s="107"/>
      <c r="AZ215" s="107"/>
      <c r="BA215" s="107"/>
      <c r="BB215" s="192">
        <f>SUM(AR215:BA215)</f>
        <v>0</v>
      </c>
      <c r="BC215" s="217"/>
      <c r="BD215" s="201">
        <f t="shared" si="41"/>
        <v>0</v>
      </c>
      <c r="BE215" s="234"/>
      <c r="BF215" s="417"/>
    </row>
    <row r="216" spans="1:58" s="1" customFormat="1" x14ac:dyDescent="0.2">
      <c r="A216" s="124"/>
      <c r="B216" s="129"/>
      <c r="C216" s="126"/>
      <c r="D216" s="126"/>
      <c r="E216" s="126"/>
      <c r="F216" s="112"/>
      <c r="G216" s="113"/>
      <c r="H216" s="113"/>
      <c r="I216" s="113"/>
      <c r="J216" s="113"/>
      <c r="K216" s="113"/>
      <c r="L216" s="113"/>
      <c r="M216" s="113"/>
      <c r="N216" s="113"/>
      <c r="O216" s="114"/>
      <c r="P216" s="113"/>
      <c r="Q216" s="192">
        <f>SUM(F216:P216)</f>
        <v>0</v>
      </c>
      <c r="R216" s="113"/>
      <c r="S216" s="113"/>
      <c r="T216" s="113"/>
      <c r="U216" s="113"/>
      <c r="V216" s="113"/>
      <c r="W216" s="113"/>
      <c r="X216" s="114"/>
      <c r="Y216" s="113"/>
      <c r="Z216" s="113"/>
      <c r="AA216" s="113"/>
      <c r="AB216" s="113"/>
      <c r="AC216" s="192">
        <f>SUM(R216:AB216)</f>
        <v>0</v>
      </c>
      <c r="AD216" s="113"/>
      <c r="AE216" s="114"/>
      <c r="AF216" s="113"/>
      <c r="AG216" s="113"/>
      <c r="AH216" s="113"/>
      <c r="AI216" s="113"/>
      <c r="AJ216" s="113"/>
      <c r="AK216" s="113"/>
      <c r="AL216" s="113"/>
      <c r="AM216" s="113"/>
      <c r="AN216" s="113"/>
      <c r="AO216" s="113"/>
      <c r="AP216" s="114"/>
      <c r="AQ216" s="192">
        <f>SUM(AD216:AP216)</f>
        <v>0</v>
      </c>
      <c r="AR216" s="113"/>
      <c r="AS216" s="113"/>
      <c r="AT216" s="113"/>
      <c r="AU216" s="113"/>
      <c r="AV216" s="113"/>
      <c r="AW216" s="113"/>
      <c r="AX216" s="113"/>
      <c r="AY216" s="113"/>
      <c r="AZ216" s="113"/>
      <c r="BA216" s="113"/>
      <c r="BB216" s="192">
        <f>SUM(AR216:BA216)</f>
        <v>0</v>
      </c>
      <c r="BC216" s="219"/>
      <c r="BD216" s="201">
        <f t="shared" si="41"/>
        <v>0</v>
      </c>
      <c r="BE216" s="234"/>
      <c r="BF216" s="417"/>
    </row>
    <row r="217" spans="1:58" s="1" customFormat="1" x14ac:dyDescent="0.2">
      <c r="A217" s="124"/>
      <c r="B217" s="129"/>
      <c r="C217" s="126"/>
      <c r="D217" s="126"/>
      <c r="E217" s="126"/>
      <c r="F217" s="112"/>
      <c r="G217" s="113"/>
      <c r="H217" s="113"/>
      <c r="I217" s="113"/>
      <c r="J217" s="113"/>
      <c r="K217" s="113"/>
      <c r="L217" s="113"/>
      <c r="M217" s="113"/>
      <c r="N217" s="113"/>
      <c r="O217" s="114"/>
      <c r="P217" s="113"/>
      <c r="Q217" s="192">
        <f>SUM(F217:P217)</f>
        <v>0</v>
      </c>
      <c r="R217" s="113"/>
      <c r="S217" s="113"/>
      <c r="T217" s="113"/>
      <c r="U217" s="113"/>
      <c r="V217" s="113"/>
      <c r="W217" s="113"/>
      <c r="X217" s="114"/>
      <c r="Y217" s="113"/>
      <c r="Z217" s="113"/>
      <c r="AA217" s="113"/>
      <c r="AB217" s="113"/>
      <c r="AC217" s="192">
        <f>SUM(R217:AB217)</f>
        <v>0</v>
      </c>
      <c r="AD217" s="113"/>
      <c r="AE217" s="114"/>
      <c r="AF217" s="113"/>
      <c r="AG217" s="113"/>
      <c r="AH217" s="113"/>
      <c r="AI217" s="113"/>
      <c r="AJ217" s="113"/>
      <c r="AK217" s="113"/>
      <c r="AL217" s="113"/>
      <c r="AM217" s="113"/>
      <c r="AN217" s="113"/>
      <c r="AO217" s="113"/>
      <c r="AP217" s="114"/>
      <c r="AQ217" s="192">
        <f>SUM(AD217:AP217)</f>
        <v>0</v>
      </c>
      <c r="AR217" s="113"/>
      <c r="AS217" s="113"/>
      <c r="AT217" s="113"/>
      <c r="AU217" s="113"/>
      <c r="AV217" s="113"/>
      <c r="AW217" s="113"/>
      <c r="AX217" s="113"/>
      <c r="AY217" s="113"/>
      <c r="AZ217" s="113"/>
      <c r="BA217" s="113"/>
      <c r="BB217" s="192">
        <f>SUM(AR217:BA217)</f>
        <v>0</v>
      </c>
      <c r="BC217" s="219"/>
      <c r="BD217" s="201">
        <f t="shared" si="41"/>
        <v>0</v>
      </c>
      <c r="BE217" s="234"/>
      <c r="BF217" s="417"/>
    </row>
    <row r="218" spans="1:58" s="1" customFormat="1" x14ac:dyDescent="0.2">
      <c r="A218" s="124"/>
      <c r="B218" s="129"/>
      <c r="C218" s="126"/>
      <c r="D218" s="126"/>
      <c r="E218" s="126"/>
      <c r="F218" s="112"/>
      <c r="G218" s="113"/>
      <c r="H218" s="113"/>
      <c r="I218" s="113"/>
      <c r="J218" s="113"/>
      <c r="K218" s="113"/>
      <c r="L218" s="113"/>
      <c r="M218" s="113"/>
      <c r="N218" s="113"/>
      <c r="O218" s="114"/>
      <c r="P218" s="113"/>
      <c r="Q218" s="192">
        <f>SUM(F218:P218)</f>
        <v>0</v>
      </c>
      <c r="R218" s="113"/>
      <c r="S218" s="113"/>
      <c r="T218" s="113"/>
      <c r="U218" s="113"/>
      <c r="V218" s="113"/>
      <c r="W218" s="113"/>
      <c r="X218" s="114"/>
      <c r="Y218" s="113"/>
      <c r="Z218" s="113"/>
      <c r="AA218" s="113"/>
      <c r="AB218" s="113"/>
      <c r="AC218" s="192">
        <f>SUM(R218:AB218)</f>
        <v>0</v>
      </c>
      <c r="AD218" s="113"/>
      <c r="AE218" s="114"/>
      <c r="AF218" s="113"/>
      <c r="AG218" s="113"/>
      <c r="AH218" s="113"/>
      <c r="AI218" s="113"/>
      <c r="AJ218" s="113"/>
      <c r="AK218" s="113"/>
      <c r="AL218" s="113"/>
      <c r="AM218" s="113"/>
      <c r="AN218" s="113"/>
      <c r="AO218" s="113"/>
      <c r="AP218" s="114"/>
      <c r="AQ218" s="192">
        <f>SUM(AD218:AP218)</f>
        <v>0</v>
      </c>
      <c r="AR218" s="113"/>
      <c r="AS218" s="113"/>
      <c r="AT218" s="113"/>
      <c r="AU218" s="113"/>
      <c r="AV218" s="113"/>
      <c r="AW218" s="113"/>
      <c r="AX218" s="113"/>
      <c r="AY218" s="113"/>
      <c r="AZ218" s="113"/>
      <c r="BA218" s="113"/>
      <c r="BB218" s="192">
        <f>SUM(AR218:BA218)</f>
        <v>0</v>
      </c>
      <c r="BC218" s="219"/>
      <c r="BD218" s="201">
        <f t="shared" si="41"/>
        <v>0</v>
      </c>
      <c r="BE218" s="234"/>
      <c r="BF218" s="417"/>
    </row>
    <row r="219" spans="1:58" s="1" customFormat="1" ht="15.75" thickBot="1" x14ac:dyDescent="0.3">
      <c r="A219" s="436" t="s">
        <v>1</v>
      </c>
      <c r="B219" s="154"/>
      <c r="C219" s="155"/>
      <c r="D219" s="155"/>
      <c r="E219" s="155"/>
      <c r="F219" s="109"/>
      <c r="G219" s="110"/>
      <c r="H219" s="110"/>
      <c r="I219" s="110"/>
      <c r="J219" s="110"/>
      <c r="K219" s="110"/>
      <c r="L219" s="110"/>
      <c r="M219" s="110"/>
      <c r="N219" s="110"/>
      <c r="O219" s="111"/>
      <c r="P219" s="110"/>
      <c r="Q219" s="193">
        <f>SUBTOTAL(9,Q214:Q218)</f>
        <v>0</v>
      </c>
      <c r="R219" s="110"/>
      <c r="S219" s="110"/>
      <c r="T219" s="110"/>
      <c r="U219" s="110"/>
      <c r="V219" s="110"/>
      <c r="W219" s="110"/>
      <c r="X219" s="111"/>
      <c r="Y219" s="110"/>
      <c r="Z219" s="110"/>
      <c r="AA219" s="110"/>
      <c r="AB219" s="110"/>
      <c r="AC219" s="193">
        <f>SUBTOTAL(9,AC214:AC218)</f>
        <v>0</v>
      </c>
      <c r="AD219" s="110"/>
      <c r="AE219" s="111"/>
      <c r="AF219" s="110"/>
      <c r="AG219" s="110"/>
      <c r="AH219" s="110"/>
      <c r="AI219" s="110"/>
      <c r="AJ219" s="110"/>
      <c r="AK219" s="110"/>
      <c r="AL219" s="110"/>
      <c r="AM219" s="110"/>
      <c r="AN219" s="110"/>
      <c r="AO219" s="110"/>
      <c r="AP219" s="111"/>
      <c r="AQ219" s="193">
        <f>SUBTOTAL(9,AQ214:AQ218)</f>
        <v>0</v>
      </c>
      <c r="AR219" s="110"/>
      <c r="AS219" s="110"/>
      <c r="AT219" s="110"/>
      <c r="AU219" s="110"/>
      <c r="AV219" s="110"/>
      <c r="AW219" s="110"/>
      <c r="AX219" s="110"/>
      <c r="AY219" s="110"/>
      <c r="AZ219" s="110"/>
      <c r="BA219" s="110"/>
      <c r="BB219" s="193">
        <f>SUBTOTAL(9,BB214:BB218)</f>
        <v>0</v>
      </c>
      <c r="BC219" s="220"/>
      <c r="BD219" s="202">
        <f>SUBTOTAL(9,BD214:BD218)</f>
        <v>0</v>
      </c>
      <c r="BE219" s="236">
        <f>'totaal BOL niv 4 4 jr'!I50</f>
        <v>0</v>
      </c>
      <c r="BF219" s="417"/>
    </row>
    <row r="220" spans="1:58" ht="15" thickTop="1" x14ac:dyDescent="0.2">
      <c r="A220" s="437" t="str">
        <f>'totaal BOL niv 4 4 jr'!B52</f>
        <v>4a Operatiekamer</v>
      </c>
      <c r="B220" s="152"/>
      <c r="C220" s="378"/>
      <c r="D220" s="378"/>
      <c r="E220" s="390"/>
      <c r="F220" s="380"/>
      <c r="G220" s="381"/>
      <c r="H220" s="381"/>
      <c r="I220" s="381"/>
      <c r="J220" s="381"/>
      <c r="K220" s="381"/>
      <c r="L220" s="381"/>
      <c r="M220" s="381"/>
      <c r="N220" s="381"/>
      <c r="O220" s="381"/>
      <c r="P220" s="381"/>
      <c r="Q220" s="415"/>
      <c r="R220" s="381"/>
      <c r="S220" s="381"/>
      <c r="T220" s="381"/>
      <c r="U220" s="381"/>
      <c r="V220" s="381"/>
      <c r="W220" s="381"/>
      <c r="X220" s="381"/>
      <c r="Y220" s="381"/>
      <c r="Z220" s="381"/>
      <c r="AA220" s="381"/>
      <c r="AB220" s="381"/>
      <c r="AC220" s="415"/>
      <c r="AD220" s="381"/>
      <c r="AE220" s="381"/>
      <c r="AF220" s="381"/>
      <c r="AG220" s="381"/>
      <c r="AH220" s="381"/>
      <c r="AI220" s="381"/>
      <c r="AJ220" s="381"/>
      <c r="AK220" s="381"/>
      <c r="AL220" s="381"/>
      <c r="AM220" s="381"/>
      <c r="AN220" s="381"/>
      <c r="AO220" s="381"/>
      <c r="AP220" s="381"/>
      <c r="AQ220" s="415"/>
      <c r="AR220" s="381"/>
      <c r="AS220" s="381"/>
      <c r="AT220" s="381"/>
      <c r="AU220" s="381"/>
      <c r="AV220" s="381"/>
      <c r="AW220" s="381"/>
      <c r="AX220" s="381"/>
      <c r="AY220" s="381"/>
      <c r="AZ220" s="381"/>
      <c r="BA220" s="381"/>
      <c r="BB220" s="451"/>
      <c r="BC220" s="389"/>
      <c r="BD220" s="383" t="s">
        <v>8</v>
      </c>
      <c r="BE220" s="235"/>
    </row>
    <row r="221" spans="1:58" s="4" customFormat="1" x14ac:dyDescent="0.2">
      <c r="A221" s="124"/>
      <c r="B221" s="124"/>
      <c r="C221" s="125"/>
      <c r="D221" s="125"/>
      <c r="E221" s="126"/>
      <c r="F221" s="106"/>
      <c r="G221" s="107">
        <v>40</v>
      </c>
      <c r="H221" s="107"/>
      <c r="I221" s="107"/>
      <c r="J221" s="107"/>
      <c r="K221" s="107"/>
      <c r="L221" s="107"/>
      <c r="M221" s="107"/>
      <c r="N221" s="107"/>
      <c r="O221" s="108"/>
      <c r="P221" s="107"/>
      <c r="Q221" s="192">
        <f>SUM(F221:P221)</f>
        <v>40</v>
      </c>
      <c r="R221" s="107"/>
      <c r="S221" s="107"/>
      <c r="T221" s="107"/>
      <c r="U221" s="107"/>
      <c r="V221" s="107"/>
      <c r="W221" s="107"/>
      <c r="X221" s="108"/>
      <c r="Y221" s="107"/>
      <c r="Z221" s="107"/>
      <c r="AA221" s="107"/>
      <c r="AB221" s="107"/>
      <c r="AC221" s="192">
        <f>SUM(R221:AB221)</f>
        <v>0</v>
      </c>
      <c r="AD221" s="107"/>
      <c r="AE221" s="108"/>
      <c r="AF221" s="107"/>
      <c r="AG221" s="107"/>
      <c r="AH221" s="107"/>
      <c r="AI221" s="107"/>
      <c r="AJ221" s="107"/>
      <c r="AK221" s="107"/>
      <c r="AL221" s="107"/>
      <c r="AM221" s="107"/>
      <c r="AN221" s="107"/>
      <c r="AO221" s="107"/>
      <c r="AP221" s="108"/>
      <c r="AQ221" s="192">
        <f>SUM(AD221:AP221)</f>
        <v>0</v>
      </c>
      <c r="AR221" s="107"/>
      <c r="AS221" s="107"/>
      <c r="AT221" s="107"/>
      <c r="AU221" s="107"/>
      <c r="AV221" s="107"/>
      <c r="AW221" s="107"/>
      <c r="AX221" s="107"/>
      <c r="AY221" s="107"/>
      <c r="AZ221" s="107"/>
      <c r="BA221" s="107"/>
      <c r="BB221" s="192">
        <f>SUM(AR221:BA221)</f>
        <v>0</v>
      </c>
      <c r="BC221" s="217"/>
      <c r="BD221" s="201">
        <f>SUM(Q221+AC221+AQ221+BB221)</f>
        <v>40</v>
      </c>
      <c r="BE221" s="234"/>
      <c r="BF221" s="417"/>
    </row>
    <row r="222" spans="1:58" s="1" customFormat="1" x14ac:dyDescent="0.2">
      <c r="A222" s="124"/>
      <c r="B222" s="124"/>
      <c r="C222" s="125"/>
      <c r="D222" s="125"/>
      <c r="E222" s="126"/>
      <c r="F222" s="106"/>
      <c r="G222" s="107"/>
      <c r="H222" s="107"/>
      <c r="I222" s="107"/>
      <c r="J222" s="107"/>
      <c r="K222" s="107"/>
      <c r="L222" s="107"/>
      <c r="M222" s="107"/>
      <c r="N222" s="107"/>
      <c r="O222" s="108"/>
      <c r="P222" s="107"/>
      <c r="Q222" s="192">
        <f t="shared" ref="Q222:Q225" si="42">SUM(F222:P222)</f>
        <v>0</v>
      </c>
      <c r="R222" s="107"/>
      <c r="S222" s="107"/>
      <c r="T222" s="107"/>
      <c r="U222" s="107"/>
      <c r="V222" s="107"/>
      <c r="W222" s="107"/>
      <c r="X222" s="108"/>
      <c r="Y222" s="107"/>
      <c r="Z222" s="107"/>
      <c r="AA222" s="107"/>
      <c r="AB222" s="107"/>
      <c r="AC222" s="192">
        <f t="shared" ref="AC222:AC225" si="43">SUM(R222:AB222)</f>
        <v>0</v>
      </c>
      <c r="AD222" s="107"/>
      <c r="AE222" s="108"/>
      <c r="AF222" s="107"/>
      <c r="AG222" s="107"/>
      <c r="AH222" s="107"/>
      <c r="AI222" s="107"/>
      <c r="AJ222" s="107"/>
      <c r="AK222" s="107"/>
      <c r="AL222" s="107"/>
      <c r="AM222" s="107"/>
      <c r="AN222" s="107"/>
      <c r="AO222" s="107"/>
      <c r="AP222" s="108"/>
      <c r="AQ222" s="192">
        <f t="shared" ref="AQ222:AQ225" si="44">SUM(AD222:AP222)</f>
        <v>0</v>
      </c>
      <c r="AR222" s="107"/>
      <c r="AS222" s="107"/>
      <c r="AT222" s="107"/>
      <c r="AU222" s="107"/>
      <c r="AV222" s="107"/>
      <c r="AW222" s="107"/>
      <c r="AX222" s="107"/>
      <c r="AY222" s="107"/>
      <c r="AZ222" s="107"/>
      <c r="BA222" s="107"/>
      <c r="BB222" s="192">
        <f t="shared" ref="BB222:BB225" si="45">SUM(AR222:BA222)</f>
        <v>0</v>
      </c>
      <c r="BC222" s="217"/>
      <c r="BD222" s="201">
        <f t="shared" ref="BD222:BD225" si="46">SUM(Q222+AC222+AQ222+BB222)</f>
        <v>0</v>
      </c>
      <c r="BE222" s="234"/>
      <c r="BF222" s="417"/>
    </row>
    <row r="223" spans="1:58" s="1" customFormat="1" x14ac:dyDescent="0.2">
      <c r="A223" s="124"/>
      <c r="B223" s="124"/>
      <c r="C223" s="125"/>
      <c r="D223" s="125"/>
      <c r="E223" s="126"/>
      <c r="F223" s="106"/>
      <c r="G223" s="107"/>
      <c r="H223" s="107"/>
      <c r="I223" s="107"/>
      <c r="J223" s="107"/>
      <c r="K223" s="107"/>
      <c r="L223" s="107"/>
      <c r="M223" s="107"/>
      <c r="N223" s="107"/>
      <c r="O223" s="108"/>
      <c r="P223" s="107"/>
      <c r="Q223" s="192">
        <f t="shared" si="42"/>
        <v>0</v>
      </c>
      <c r="R223" s="107"/>
      <c r="S223" s="107"/>
      <c r="T223" s="107"/>
      <c r="U223" s="107"/>
      <c r="V223" s="107"/>
      <c r="W223" s="107"/>
      <c r="X223" s="108"/>
      <c r="Y223" s="107"/>
      <c r="Z223" s="107"/>
      <c r="AA223" s="107"/>
      <c r="AB223" s="107"/>
      <c r="AC223" s="192">
        <f t="shared" si="43"/>
        <v>0</v>
      </c>
      <c r="AD223" s="107"/>
      <c r="AE223" s="108"/>
      <c r="AF223" s="107"/>
      <c r="AG223" s="107"/>
      <c r="AH223" s="107"/>
      <c r="AI223" s="107"/>
      <c r="AJ223" s="107"/>
      <c r="AK223" s="107"/>
      <c r="AL223" s="107"/>
      <c r="AM223" s="107"/>
      <c r="AN223" s="107"/>
      <c r="AO223" s="107"/>
      <c r="AP223" s="108"/>
      <c r="AQ223" s="192">
        <f t="shared" si="44"/>
        <v>0</v>
      </c>
      <c r="AR223" s="107"/>
      <c r="AS223" s="107"/>
      <c r="AT223" s="107"/>
      <c r="AU223" s="107"/>
      <c r="AV223" s="107"/>
      <c r="AW223" s="107"/>
      <c r="AX223" s="107"/>
      <c r="AY223" s="107"/>
      <c r="AZ223" s="107"/>
      <c r="BA223" s="107"/>
      <c r="BB223" s="192">
        <f t="shared" si="45"/>
        <v>0</v>
      </c>
      <c r="BC223" s="217"/>
      <c r="BD223" s="201">
        <f t="shared" si="46"/>
        <v>0</v>
      </c>
      <c r="BE223" s="234"/>
      <c r="BF223" s="417"/>
    </row>
    <row r="224" spans="1:58" s="1" customFormat="1" x14ac:dyDescent="0.2">
      <c r="A224" s="124"/>
      <c r="B224" s="124"/>
      <c r="C224" s="127"/>
      <c r="D224" s="127"/>
      <c r="E224" s="128"/>
      <c r="F224" s="106"/>
      <c r="G224" s="107"/>
      <c r="H224" s="107"/>
      <c r="I224" s="107"/>
      <c r="J224" s="107"/>
      <c r="K224" s="107"/>
      <c r="L224" s="107"/>
      <c r="M224" s="107"/>
      <c r="N224" s="107"/>
      <c r="O224" s="108"/>
      <c r="P224" s="107"/>
      <c r="Q224" s="192">
        <f t="shared" si="42"/>
        <v>0</v>
      </c>
      <c r="R224" s="107"/>
      <c r="S224" s="107"/>
      <c r="T224" s="107"/>
      <c r="U224" s="107"/>
      <c r="V224" s="107"/>
      <c r="W224" s="107"/>
      <c r="X224" s="108"/>
      <c r="Y224" s="107"/>
      <c r="Z224" s="107"/>
      <c r="AA224" s="107"/>
      <c r="AB224" s="107"/>
      <c r="AC224" s="192">
        <f t="shared" si="43"/>
        <v>0</v>
      </c>
      <c r="AD224" s="107"/>
      <c r="AE224" s="108"/>
      <c r="AF224" s="107"/>
      <c r="AG224" s="107"/>
      <c r="AH224" s="107"/>
      <c r="AI224" s="107"/>
      <c r="AJ224" s="107"/>
      <c r="AK224" s="107"/>
      <c r="AL224" s="107"/>
      <c r="AM224" s="107"/>
      <c r="AN224" s="107"/>
      <c r="AO224" s="107"/>
      <c r="AP224" s="108"/>
      <c r="AQ224" s="192">
        <f t="shared" si="44"/>
        <v>0</v>
      </c>
      <c r="AR224" s="107"/>
      <c r="AS224" s="107"/>
      <c r="AT224" s="107"/>
      <c r="AU224" s="107"/>
      <c r="AV224" s="107"/>
      <c r="AW224" s="107"/>
      <c r="AX224" s="107"/>
      <c r="AY224" s="107"/>
      <c r="AZ224" s="107"/>
      <c r="BA224" s="107"/>
      <c r="BB224" s="192">
        <f t="shared" si="45"/>
        <v>0</v>
      </c>
      <c r="BC224" s="217"/>
      <c r="BD224" s="201">
        <f t="shared" si="46"/>
        <v>0</v>
      </c>
      <c r="BE224" s="234"/>
      <c r="BF224" s="417"/>
    </row>
    <row r="225" spans="1:58" s="1" customFormat="1" x14ac:dyDescent="0.2">
      <c r="A225" s="124"/>
      <c r="B225" s="129"/>
      <c r="C225" s="126"/>
      <c r="D225" s="126"/>
      <c r="E225" s="126"/>
      <c r="F225" s="106"/>
      <c r="G225" s="107"/>
      <c r="H225" s="107"/>
      <c r="I225" s="107"/>
      <c r="J225" s="107"/>
      <c r="K225" s="107"/>
      <c r="L225" s="107"/>
      <c r="M225" s="107"/>
      <c r="N225" s="107"/>
      <c r="O225" s="108"/>
      <c r="P225" s="107"/>
      <c r="Q225" s="192">
        <f t="shared" si="42"/>
        <v>0</v>
      </c>
      <c r="R225" s="107"/>
      <c r="S225" s="107"/>
      <c r="T225" s="107"/>
      <c r="U225" s="107"/>
      <c r="V225" s="107"/>
      <c r="W225" s="107"/>
      <c r="X225" s="108"/>
      <c r="Y225" s="107"/>
      <c r="Z225" s="107"/>
      <c r="AA225" s="107"/>
      <c r="AB225" s="107"/>
      <c r="AC225" s="192">
        <f t="shared" si="43"/>
        <v>0</v>
      </c>
      <c r="AD225" s="107"/>
      <c r="AE225" s="108"/>
      <c r="AF225" s="107"/>
      <c r="AG225" s="107"/>
      <c r="AH225" s="107"/>
      <c r="AI225" s="107"/>
      <c r="AJ225" s="107"/>
      <c r="AK225" s="107"/>
      <c r="AL225" s="107"/>
      <c r="AM225" s="107"/>
      <c r="AN225" s="107"/>
      <c r="AO225" s="107"/>
      <c r="AP225" s="108"/>
      <c r="AQ225" s="192">
        <f t="shared" si="44"/>
        <v>0</v>
      </c>
      <c r="AR225" s="107"/>
      <c r="AS225" s="107"/>
      <c r="AT225" s="107"/>
      <c r="AU225" s="107"/>
      <c r="AV225" s="107"/>
      <c r="AW225" s="107"/>
      <c r="AX225" s="107"/>
      <c r="AY225" s="107"/>
      <c r="AZ225" s="107"/>
      <c r="BA225" s="107"/>
      <c r="BB225" s="192">
        <f t="shared" si="45"/>
        <v>0</v>
      </c>
      <c r="BC225" s="217"/>
      <c r="BD225" s="201">
        <f t="shared" si="46"/>
        <v>0</v>
      </c>
      <c r="BE225" s="234"/>
      <c r="BF225" s="417"/>
    </row>
    <row r="226" spans="1:58" s="1" customFormat="1" ht="15.75" thickBot="1" x14ac:dyDescent="0.3">
      <c r="A226" s="436" t="s">
        <v>1</v>
      </c>
      <c r="B226" s="148"/>
      <c r="C226" s="149"/>
      <c r="D226" s="149"/>
      <c r="E226" s="150"/>
      <c r="F226" s="109"/>
      <c r="G226" s="110"/>
      <c r="H226" s="110"/>
      <c r="I226" s="110"/>
      <c r="J226" s="110"/>
      <c r="K226" s="110"/>
      <c r="L226" s="110"/>
      <c r="M226" s="110"/>
      <c r="N226" s="110"/>
      <c r="O226" s="111"/>
      <c r="P226" s="110"/>
      <c r="Q226" s="193">
        <f>SUBTOTAL(9,Q221:Q225)</f>
        <v>40</v>
      </c>
      <c r="R226" s="110"/>
      <c r="S226" s="110"/>
      <c r="T226" s="110"/>
      <c r="U226" s="110"/>
      <c r="V226" s="110"/>
      <c r="W226" s="110"/>
      <c r="X226" s="111"/>
      <c r="Y226" s="110"/>
      <c r="Z226" s="110"/>
      <c r="AA226" s="110"/>
      <c r="AB226" s="110"/>
      <c r="AC226" s="193">
        <f>SUBTOTAL(9,AC221:AC225)</f>
        <v>0</v>
      </c>
      <c r="AD226" s="110"/>
      <c r="AE226" s="111"/>
      <c r="AF226" s="110"/>
      <c r="AG226" s="110"/>
      <c r="AH226" s="110"/>
      <c r="AI226" s="110"/>
      <c r="AJ226" s="110"/>
      <c r="AK226" s="110"/>
      <c r="AL226" s="110"/>
      <c r="AM226" s="110"/>
      <c r="AN226" s="110"/>
      <c r="AO226" s="110"/>
      <c r="AP226" s="111"/>
      <c r="AQ226" s="193">
        <f>SUBTOTAL(9,AQ221:AQ225)</f>
        <v>0</v>
      </c>
      <c r="AR226" s="110"/>
      <c r="AS226" s="110"/>
      <c r="AT226" s="110"/>
      <c r="AU226" s="110"/>
      <c r="AV226" s="110"/>
      <c r="AW226" s="110"/>
      <c r="AX226" s="110"/>
      <c r="AY226" s="110"/>
      <c r="AZ226" s="110"/>
      <c r="BA226" s="110"/>
      <c r="BB226" s="193">
        <f>SUBTOTAL(9,BB221:BB225)</f>
        <v>0</v>
      </c>
      <c r="BC226" s="218"/>
      <c r="BD226" s="202">
        <f>SUBTOTAL(9,BD221:BD225)</f>
        <v>40</v>
      </c>
      <c r="BE226" s="236">
        <f>'totaal BOL niv 4 4 jr'!I111</f>
        <v>0</v>
      </c>
      <c r="BF226" s="417"/>
    </row>
    <row r="227" spans="1:58" s="1" customFormat="1" ht="15" thickTop="1" x14ac:dyDescent="0.2">
      <c r="A227" s="437" t="str">
        <f>'totaal BOL niv 4 4 jr'!B53</f>
        <v>4b Apotheek</v>
      </c>
      <c r="B227" s="153"/>
      <c r="C227" s="390"/>
      <c r="D227" s="390"/>
      <c r="E227" s="390"/>
      <c r="F227" s="391"/>
      <c r="G227" s="392"/>
      <c r="H227" s="392"/>
      <c r="I227" s="392"/>
      <c r="J227" s="392"/>
      <c r="K227" s="392"/>
      <c r="L227" s="392"/>
      <c r="M227" s="392"/>
      <c r="N227" s="392"/>
      <c r="O227" s="392"/>
      <c r="P227" s="392"/>
      <c r="Q227" s="414"/>
      <c r="R227" s="392"/>
      <c r="S227" s="392"/>
      <c r="T227" s="392"/>
      <c r="U227" s="392"/>
      <c r="V227" s="392"/>
      <c r="W227" s="392"/>
      <c r="X227" s="392"/>
      <c r="Y227" s="392"/>
      <c r="Z227" s="392"/>
      <c r="AA227" s="392"/>
      <c r="AB227" s="392"/>
      <c r="AC227" s="414"/>
      <c r="AD227" s="392"/>
      <c r="AE227" s="392"/>
      <c r="AF227" s="392"/>
      <c r="AG227" s="392"/>
      <c r="AH227" s="392"/>
      <c r="AI227" s="392"/>
      <c r="AJ227" s="392"/>
      <c r="AK227" s="392"/>
      <c r="AL227" s="392"/>
      <c r="AM227" s="392"/>
      <c r="AN227" s="392"/>
      <c r="AO227" s="392"/>
      <c r="AP227" s="392"/>
      <c r="AQ227" s="414"/>
      <c r="AR227" s="392"/>
      <c r="AS227" s="392"/>
      <c r="AT227" s="392"/>
      <c r="AU227" s="392"/>
      <c r="AV227" s="392"/>
      <c r="AW227" s="392"/>
      <c r="AX227" s="392"/>
      <c r="AY227" s="392"/>
      <c r="AZ227" s="392"/>
      <c r="BA227" s="392"/>
      <c r="BB227" s="414"/>
      <c r="BC227" s="395"/>
      <c r="BD227" s="394" t="s">
        <v>8</v>
      </c>
      <c r="BE227" s="234"/>
      <c r="BF227" s="418"/>
    </row>
    <row r="228" spans="1:58" s="1" customFormat="1" x14ac:dyDescent="0.2">
      <c r="A228" s="124"/>
      <c r="B228" s="129"/>
      <c r="C228" s="126"/>
      <c r="D228" s="126"/>
      <c r="E228" s="126"/>
      <c r="F228" s="106"/>
      <c r="G228" s="107">
        <v>25</v>
      </c>
      <c r="H228" s="107"/>
      <c r="I228" s="107"/>
      <c r="J228" s="107"/>
      <c r="K228" s="107"/>
      <c r="L228" s="107"/>
      <c r="M228" s="107"/>
      <c r="N228" s="107"/>
      <c r="O228" s="108"/>
      <c r="P228" s="107"/>
      <c r="Q228" s="192">
        <f>SUM(F228:P228)</f>
        <v>25</v>
      </c>
      <c r="R228" s="107"/>
      <c r="S228" s="107"/>
      <c r="T228" s="107"/>
      <c r="U228" s="107"/>
      <c r="V228" s="107"/>
      <c r="W228" s="107"/>
      <c r="X228" s="108"/>
      <c r="Y228" s="107"/>
      <c r="Z228" s="107"/>
      <c r="AA228" s="107"/>
      <c r="AB228" s="107"/>
      <c r="AC228" s="192">
        <f>SUM(R228:AB228)</f>
        <v>0</v>
      </c>
      <c r="AD228" s="107"/>
      <c r="AE228" s="108"/>
      <c r="AF228" s="107"/>
      <c r="AG228" s="107"/>
      <c r="AH228" s="107"/>
      <c r="AI228" s="107"/>
      <c r="AJ228" s="107"/>
      <c r="AK228" s="107"/>
      <c r="AL228" s="107"/>
      <c r="AM228" s="107"/>
      <c r="AN228" s="107"/>
      <c r="AO228" s="107"/>
      <c r="AP228" s="108"/>
      <c r="AQ228" s="192">
        <f>SUM(AD228:AP228)</f>
        <v>0</v>
      </c>
      <c r="AR228" s="107"/>
      <c r="AS228" s="107"/>
      <c r="AT228" s="107"/>
      <c r="AU228" s="107"/>
      <c r="AV228" s="107"/>
      <c r="AW228" s="107"/>
      <c r="AX228" s="107"/>
      <c r="AY228" s="107"/>
      <c r="AZ228" s="107"/>
      <c r="BA228" s="107"/>
      <c r="BB228" s="192">
        <f>SUM(AR228:BA228)</f>
        <v>0</v>
      </c>
      <c r="BC228" s="217"/>
      <c r="BD228" s="201">
        <f t="shared" ref="BD228:BD232" si="47">SUM(Q228+AC228+AQ228+BB228)</f>
        <v>25</v>
      </c>
      <c r="BE228" s="234"/>
      <c r="BF228" s="417"/>
    </row>
    <row r="229" spans="1:58" s="1" customFormat="1" x14ac:dyDescent="0.2">
      <c r="A229" s="124"/>
      <c r="B229" s="129"/>
      <c r="C229" s="126"/>
      <c r="D229" s="126"/>
      <c r="E229" s="126"/>
      <c r="F229" s="106"/>
      <c r="G229" s="107"/>
      <c r="H229" s="107"/>
      <c r="I229" s="107"/>
      <c r="J229" s="107"/>
      <c r="K229" s="107"/>
      <c r="L229" s="107"/>
      <c r="M229" s="107"/>
      <c r="N229" s="107"/>
      <c r="O229" s="108"/>
      <c r="P229" s="107"/>
      <c r="Q229" s="192">
        <f>SUM(F229:P229)</f>
        <v>0</v>
      </c>
      <c r="R229" s="107"/>
      <c r="S229" s="107"/>
      <c r="T229" s="107"/>
      <c r="U229" s="107"/>
      <c r="V229" s="107"/>
      <c r="W229" s="107"/>
      <c r="X229" s="108"/>
      <c r="Y229" s="107"/>
      <c r="Z229" s="107"/>
      <c r="AA229" s="107"/>
      <c r="AB229" s="107"/>
      <c r="AC229" s="192">
        <f>SUM(R229:AB229)</f>
        <v>0</v>
      </c>
      <c r="AD229" s="107"/>
      <c r="AE229" s="108"/>
      <c r="AF229" s="107"/>
      <c r="AG229" s="107"/>
      <c r="AH229" s="107"/>
      <c r="AI229" s="107"/>
      <c r="AJ229" s="107"/>
      <c r="AK229" s="107"/>
      <c r="AL229" s="107"/>
      <c r="AM229" s="107"/>
      <c r="AN229" s="107"/>
      <c r="AO229" s="107"/>
      <c r="AP229" s="108"/>
      <c r="AQ229" s="192">
        <f>SUM(AD229:AP229)</f>
        <v>0</v>
      </c>
      <c r="AR229" s="107"/>
      <c r="AS229" s="107"/>
      <c r="AT229" s="107"/>
      <c r="AU229" s="107"/>
      <c r="AV229" s="107"/>
      <c r="AW229" s="107"/>
      <c r="AX229" s="107"/>
      <c r="AY229" s="107"/>
      <c r="AZ229" s="107"/>
      <c r="BA229" s="107"/>
      <c r="BB229" s="192">
        <f>SUM(AR229:BA229)</f>
        <v>0</v>
      </c>
      <c r="BC229" s="217"/>
      <c r="BD229" s="201">
        <f t="shared" si="47"/>
        <v>0</v>
      </c>
      <c r="BE229" s="234"/>
      <c r="BF229" s="417"/>
    </row>
    <row r="230" spans="1:58" s="1" customFormat="1" x14ac:dyDescent="0.2">
      <c r="A230" s="124"/>
      <c r="B230" s="129"/>
      <c r="C230" s="126"/>
      <c r="D230" s="126"/>
      <c r="E230" s="126"/>
      <c r="F230" s="112"/>
      <c r="G230" s="113"/>
      <c r="H230" s="113"/>
      <c r="I230" s="113"/>
      <c r="J230" s="113"/>
      <c r="K230" s="113"/>
      <c r="L230" s="113"/>
      <c r="M230" s="113"/>
      <c r="N230" s="113"/>
      <c r="O230" s="114"/>
      <c r="P230" s="113"/>
      <c r="Q230" s="192">
        <f>SUM(F230:P230)</f>
        <v>0</v>
      </c>
      <c r="R230" s="113"/>
      <c r="S230" s="113"/>
      <c r="T230" s="113"/>
      <c r="U230" s="113"/>
      <c r="V230" s="113"/>
      <c r="W230" s="113"/>
      <c r="X230" s="114"/>
      <c r="Y230" s="113"/>
      <c r="Z230" s="113"/>
      <c r="AA230" s="113"/>
      <c r="AB230" s="113"/>
      <c r="AC230" s="192">
        <f>SUM(R230:AB230)</f>
        <v>0</v>
      </c>
      <c r="AD230" s="113"/>
      <c r="AE230" s="114"/>
      <c r="AF230" s="113"/>
      <c r="AG230" s="113"/>
      <c r="AH230" s="113"/>
      <c r="AI230" s="113"/>
      <c r="AJ230" s="113"/>
      <c r="AK230" s="113"/>
      <c r="AL230" s="113"/>
      <c r="AM230" s="113"/>
      <c r="AN230" s="113"/>
      <c r="AO230" s="113"/>
      <c r="AP230" s="114"/>
      <c r="AQ230" s="192">
        <f>SUM(AD230:AP230)</f>
        <v>0</v>
      </c>
      <c r="AR230" s="113"/>
      <c r="AS230" s="113"/>
      <c r="AT230" s="113"/>
      <c r="AU230" s="113"/>
      <c r="AV230" s="113"/>
      <c r="AW230" s="113"/>
      <c r="AX230" s="113"/>
      <c r="AY230" s="113"/>
      <c r="AZ230" s="113"/>
      <c r="BA230" s="113"/>
      <c r="BB230" s="192">
        <f>SUM(AR230:BA230)</f>
        <v>0</v>
      </c>
      <c r="BC230" s="219"/>
      <c r="BD230" s="201">
        <f t="shared" si="47"/>
        <v>0</v>
      </c>
      <c r="BE230" s="234"/>
      <c r="BF230" s="417"/>
    </row>
    <row r="231" spans="1:58" s="1" customFormat="1" x14ac:dyDescent="0.2">
      <c r="A231" s="124"/>
      <c r="B231" s="129"/>
      <c r="C231" s="126"/>
      <c r="D231" s="126"/>
      <c r="E231" s="126"/>
      <c r="F231" s="112"/>
      <c r="G231" s="113"/>
      <c r="H231" s="113"/>
      <c r="I231" s="113"/>
      <c r="J231" s="113"/>
      <c r="K231" s="113"/>
      <c r="L231" s="113"/>
      <c r="M231" s="113"/>
      <c r="N231" s="113"/>
      <c r="O231" s="114"/>
      <c r="P231" s="113"/>
      <c r="Q231" s="192">
        <f>SUM(F231:P231)</f>
        <v>0</v>
      </c>
      <c r="R231" s="113"/>
      <c r="S231" s="113"/>
      <c r="T231" s="113"/>
      <c r="U231" s="113"/>
      <c r="V231" s="113"/>
      <c r="W231" s="113"/>
      <c r="X231" s="114"/>
      <c r="Y231" s="113"/>
      <c r="Z231" s="113"/>
      <c r="AA231" s="113"/>
      <c r="AB231" s="113"/>
      <c r="AC231" s="192">
        <f>SUM(R231:AB231)</f>
        <v>0</v>
      </c>
      <c r="AD231" s="113"/>
      <c r="AE231" s="114"/>
      <c r="AF231" s="113"/>
      <c r="AG231" s="113"/>
      <c r="AH231" s="113"/>
      <c r="AI231" s="113"/>
      <c r="AJ231" s="113"/>
      <c r="AK231" s="113"/>
      <c r="AL231" s="113"/>
      <c r="AM231" s="113"/>
      <c r="AN231" s="113"/>
      <c r="AO231" s="113"/>
      <c r="AP231" s="114"/>
      <c r="AQ231" s="192">
        <f>SUM(AD231:AP231)</f>
        <v>0</v>
      </c>
      <c r="AR231" s="113"/>
      <c r="AS231" s="113"/>
      <c r="AT231" s="113"/>
      <c r="AU231" s="113"/>
      <c r="AV231" s="113"/>
      <c r="AW231" s="113"/>
      <c r="AX231" s="113"/>
      <c r="AY231" s="113"/>
      <c r="AZ231" s="113"/>
      <c r="BA231" s="113"/>
      <c r="BB231" s="192">
        <f>SUM(AR231:BA231)</f>
        <v>0</v>
      </c>
      <c r="BC231" s="219"/>
      <c r="BD231" s="201">
        <f t="shared" si="47"/>
        <v>0</v>
      </c>
      <c r="BE231" s="234"/>
      <c r="BF231" s="417"/>
    </row>
    <row r="232" spans="1:58" s="1" customFormat="1" x14ac:dyDescent="0.2">
      <c r="A232" s="124"/>
      <c r="B232" s="129"/>
      <c r="C232" s="126"/>
      <c r="D232" s="126"/>
      <c r="E232" s="126"/>
      <c r="F232" s="112"/>
      <c r="G232" s="113"/>
      <c r="H232" s="113"/>
      <c r="I232" s="113"/>
      <c r="J232" s="113"/>
      <c r="K232" s="113"/>
      <c r="L232" s="113"/>
      <c r="M232" s="113"/>
      <c r="N232" s="113"/>
      <c r="O232" s="114"/>
      <c r="P232" s="113"/>
      <c r="Q232" s="192">
        <f>SUM(F232:P232)</f>
        <v>0</v>
      </c>
      <c r="R232" s="113"/>
      <c r="S232" s="113"/>
      <c r="T232" s="113"/>
      <c r="U232" s="113"/>
      <c r="V232" s="113"/>
      <c r="W232" s="113"/>
      <c r="X232" s="114"/>
      <c r="Y232" s="113"/>
      <c r="Z232" s="113"/>
      <c r="AA232" s="113"/>
      <c r="AB232" s="113"/>
      <c r="AC232" s="192">
        <f>SUM(R232:AB232)</f>
        <v>0</v>
      </c>
      <c r="AD232" s="113"/>
      <c r="AE232" s="114"/>
      <c r="AF232" s="113"/>
      <c r="AG232" s="113"/>
      <c r="AH232" s="113"/>
      <c r="AI232" s="113"/>
      <c r="AJ232" s="113"/>
      <c r="AK232" s="113"/>
      <c r="AL232" s="113"/>
      <c r="AM232" s="113"/>
      <c r="AN232" s="113"/>
      <c r="AO232" s="113"/>
      <c r="AP232" s="114"/>
      <c r="AQ232" s="192">
        <f>SUM(AD232:AP232)</f>
        <v>0</v>
      </c>
      <c r="AR232" s="113"/>
      <c r="AS232" s="113"/>
      <c r="AT232" s="113"/>
      <c r="AU232" s="113"/>
      <c r="AV232" s="113"/>
      <c r="AW232" s="113"/>
      <c r="AX232" s="113"/>
      <c r="AY232" s="113"/>
      <c r="AZ232" s="113"/>
      <c r="BA232" s="113"/>
      <c r="BB232" s="192">
        <f>SUM(AR232:BA232)</f>
        <v>0</v>
      </c>
      <c r="BC232" s="219"/>
      <c r="BD232" s="201">
        <f t="shared" si="47"/>
        <v>0</v>
      </c>
      <c r="BE232" s="234"/>
      <c r="BF232" s="417"/>
    </row>
    <row r="233" spans="1:58" s="1" customFormat="1" ht="15.75" thickBot="1" x14ac:dyDescent="0.3">
      <c r="A233" s="436" t="s">
        <v>1</v>
      </c>
      <c r="B233" s="154"/>
      <c r="C233" s="155"/>
      <c r="D233" s="155"/>
      <c r="E233" s="155"/>
      <c r="F233" s="109"/>
      <c r="G233" s="110"/>
      <c r="H233" s="110"/>
      <c r="I233" s="110"/>
      <c r="J233" s="110"/>
      <c r="K233" s="110"/>
      <c r="L233" s="110"/>
      <c r="M233" s="110"/>
      <c r="N233" s="110"/>
      <c r="O233" s="111"/>
      <c r="P233" s="110"/>
      <c r="Q233" s="193">
        <f>SUBTOTAL(9,Q228:Q232)</f>
        <v>25</v>
      </c>
      <c r="R233" s="110"/>
      <c r="S233" s="110"/>
      <c r="T233" s="110"/>
      <c r="U233" s="110"/>
      <c r="V233" s="110"/>
      <c r="W233" s="110"/>
      <c r="X233" s="111"/>
      <c r="Y233" s="110"/>
      <c r="Z233" s="110"/>
      <c r="AA233" s="110"/>
      <c r="AB233" s="110"/>
      <c r="AC233" s="193">
        <f>SUBTOTAL(9,AC228:AC232)</f>
        <v>0</v>
      </c>
      <c r="AD233" s="110"/>
      <c r="AE233" s="111"/>
      <c r="AF233" s="110"/>
      <c r="AG233" s="110"/>
      <c r="AH233" s="110"/>
      <c r="AI233" s="110"/>
      <c r="AJ233" s="110"/>
      <c r="AK233" s="110"/>
      <c r="AL233" s="110"/>
      <c r="AM233" s="110"/>
      <c r="AN233" s="110"/>
      <c r="AO233" s="110"/>
      <c r="AP233" s="111"/>
      <c r="AQ233" s="193">
        <f>SUBTOTAL(9,AQ228:AQ232)</f>
        <v>0</v>
      </c>
      <c r="AR233" s="110"/>
      <c r="AS233" s="110"/>
      <c r="AT233" s="110"/>
      <c r="AU233" s="110"/>
      <c r="AV233" s="110"/>
      <c r="AW233" s="110"/>
      <c r="AX233" s="110"/>
      <c r="AY233" s="110"/>
      <c r="AZ233" s="110"/>
      <c r="BA233" s="110"/>
      <c r="BB233" s="193">
        <f>SUBTOTAL(9,BB228:BB232)</f>
        <v>0</v>
      </c>
      <c r="BC233" s="220"/>
      <c r="BD233" s="202">
        <f>SUBTOTAL(9,BD228:BD232)</f>
        <v>25</v>
      </c>
      <c r="BE233" s="236">
        <f>'totaal BOL niv 4 4 jr'!I112</f>
        <v>0</v>
      </c>
      <c r="BF233" s="417"/>
    </row>
    <row r="234" spans="1:58" s="1" customFormat="1" ht="15" thickTop="1" x14ac:dyDescent="0.2">
      <c r="A234" s="437" t="str">
        <f>'totaal BOL niv 4 4 jr'!B54</f>
        <v>4c Laboratorium</v>
      </c>
      <c r="B234" s="153"/>
      <c r="C234" s="390"/>
      <c r="D234" s="390"/>
      <c r="E234" s="390"/>
      <c r="F234" s="391"/>
      <c r="G234" s="392"/>
      <c r="H234" s="392"/>
      <c r="I234" s="392"/>
      <c r="J234" s="392"/>
      <c r="K234" s="392"/>
      <c r="L234" s="392"/>
      <c r="M234" s="392"/>
      <c r="N234" s="392"/>
      <c r="O234" s="392"/>
      <c r="P234" s="392"/>
      <c r="Q234" s="414"/>
      <c r="R234" s="392"/>
      <c r="S234" s="392"/>
      <c r="T234" s="392"/>
      <c r="U234" s="392"/>
      <c r="V234" s="392"/>
      <c r="W234" s="392"/>
      <c r="X234" s="392"/>
      <c r="Y234" s="392"/>
      <c r="Z234" s="392"/>
      <c r="AA234" s="392"/>
      <c r="AB234" s="392"/>
      <c r="AC234" s="414"/>
      <c r="AD234" s="392"/>
      <c r="AE234" s="392"/>
      <c r="AF234" s="392"/>
      <c r="AG234" s="392"/>
      <c r="AH234" s="392"/>
      <c r="AI234" s="392"/>
      <c r="AJ234" s="392"/>
      <c r="AK234" s="392"/>
      <c r="AL234" s="392"/>
      <c r="AM234" s="392"/>
      <c r="AN234" s="392"/>
      <c r="AO234" s="392"/>
      <c r="AP234" s="392"/>
      <c r="AQ234" s="414"/>
      <c r="AR234" s="392"/>
      <c r="AS234" s="392"/>
      <c r="AT234" s="392"/>
      <c r="AU234" s="392"/>
      <c r="AV234" s="392"/>
      <c r="AW234" s="392"/>
      <c r="AX234" s="392"/>
      <c r="AY234" s="392"/>
      <c r="AZ234" s="392"/>
      <c r="BA234" s="392"/>
      <c r="BB234" s="414"/>
      <c r="BC234" s="395"/>
      <c r="BD234" s="394" t="s">
        <v>8</v>
      </c>
      <c r="BE234" s="234"/>
      <c r="BF234" s="418"/>
    </row>
    <row r="235" spans="1:58" s="1" customFormat="1" x14ac:dyDescent="0.2">
      <c r="A235" s="124"/>
      <c r="B235" s="129"/>
      <c r="C235" s="126"/>
      <c r="D235" s="126"/>
      <c r="E235" s="126"/>
      <c r="F235" s="106"/>
      <c r="G235" s="107">
        <v>45</v>
      </c>
      <c r="H235" s="107"/>
      <c r="I235" s="107"/>
      <c r="J235" s="107"/>
      <c r="K235" s="107"/>
      <c r="L235" s="107"/>
      <c r="M235" s="107"/>
      <c r="N235" s="107"/>
      <c r="O235" s="108"/>
      <c r="P235" s="107"/>
      <c r="Q235" s="192">
        <f>SUM(F235:P235)</f>
        <v>45</v>
      </c>
      <c r="R235" s="107"/>
      <c r="S235" s="107"/>
      <c r="T235" s="107"/>
      <c r="U235" s="107"/>
      <c r="V235" s="107"/>
      <c r="W235" s="107"/>
      <c r="X235" s="108"/>
      <c r="Y235" s="107"/>
      <c r="Z235" s="107"/>
      <c r="AA235" s="107"/>
      <c r="AB235" s="107"/>
      <c r="AC235" s="192">
        <f>SUM(R235:AB235)</f>
        <v>0</v>
      </c>
      <c r="AD235" s="107"/>
      <c r="AE235" s="108"/>
      <c r="AF235" s="107"/>
      <c r="AG235" s="107"/>
      <c r="AH235" s="107"/>
      <c r="AI235" s="107"/>
      <c r="AJ235" s="107"/>
      <c r="AK235" s="107"/>
      <c r="AL235" s="107"/>
      <c r="AM235" s="107"/>
      <c r="AN235" s="107"/>
      <c r="AO235" s="107"/>
      <c r="AP235" s="108"/>
      <c r="AQ235" s="192">
        <f>SUM(AD235:AP235)</f>
        <v>0</v>
      </c>
      <c r="AR235" s="107"/>
      <c r="AS235" s="107"/>
      <c r="AT235" s="107"/>
      <c r="AU235" s="107"/>
      <c r="AV235" s="107"/>
      <c r="AW235" s="107"/>
      <c r="AX235" s="107"/>
      <c r="AY235" s="107"/>
      <c r="AZ235" s="107"/>
      <c r="BA235" s="107"/>
      <c r="BB235" s="192">
        <f>SUM(AR235:BA235)</f>
        <v>0</v>
      </c>
      <c r="BC235" s="217"/>
      <c r="BD235" s="201">
        <f t="shared" ref="BD235:BD239" si="48">SUM(Q235+AC235+AQ235+BB235)</f>
        <v>45</v>
      </c>
      <c r="BE235" s="234"/>
      <c r="BF235" s="417"/>
    </row>
    <row r="236" spans="1:58" s="1" customFormat="1" x14ac:dyDescent="0.2">
      <c r="A236" s="124"/>
      <c r="B236" s="129"/>
      <c r="C236" s="126"/>
      <c r="D236" s="126"/>
      <c r="E236" s="126"/>
      <c r="F236" s="106"/>
      <c r="G236" s="107"/>
      <c r="H236" s="107"/>
      <c r="I236" s="107"/>
      <c r="J236" s="107"/>
      <c r="K236" s="107"/>
      <c r="L236" s="107"/>
      <c r="M236" s="107"/>
      <c r="N236" s="107"/>
      <c r="O236" s="108"/>
      <c r="P236" s="107"/>
      <c r="Q236" s="192">
        <f>SUM(F236:P236)</f>
        <v>0</v>
      </c>
      <c r="R236" s="107"/>
      <c r="S236" s="107"/>
      <c r="T236" s="107"/>
      <c r="U236" s="107"/>
      <c r="V236" s="107"/>
      <c r="W236" s="107"/>
      <c r="X236" s="108"/>
      <c r="Y236" s="107"/>
      <c r="Z236" s="107"/>
      <c r="AA236" s="107"/>
      <c r="AB236" s="107"/>
      <c r="AC236" s="192">
        <f>SUM(R236:AB236)</f>
        <v>0</v>
      </c>
      <c r="AD236" s="107"/>
      <c r="AE236" s="108"/>
      <c r="AF236" s="107"/>
      <c r="AG236" s="107"/>
      <c r="AH236" s="107"/>
      <c r="AI236" s="107"/>
      <c r="AJ236" s="107"/>
      <c r="AK236" s="107"/>
      <c r="AL236" s="107"/>
      <c r="AM236" s="107"/>
      <c r="AN236" s="107"/>
      <c r="AO236" s="107"/>
      <c r="AP236" s="108"/>
      <c r="AQ236" s="192">
        <f>SUM(AD236:AP236)</f>
        <v>0</v>
      </c>
      <c r="AR236" s="107"/>
      <c r="AS236" s="107"/>
      <c r="AT236" s="107"/>
      <c r="AU236" s="107"/>
      <c r="AV236" s="107"/>
      <c r="AW236" s="107"/>
      <c r="AX236" s="107"/>
      <c r="AY236" s="107"/>
      <c r="AZ236" s="107"/>
      <c r="BA236" s="107"/>
      <c r="BB236" s="192">
        <f>SUM(AR236:BA236)</f>
        <v>0</v>
      </c>
      <c r="BC236" s="217"/>
      <c r="BD236" s="201">
        <f t="shared" si="48"/>
        <v>0</v>
      </c>
      <c r="BE236" s="234"/>
      <c r="BF236" s="417"/>
    </row>
    <row r="237" spans="1:58" s="1" customFormat="1" x14ac:dyDescent="0.2">
      <c r="A237" s="124"/>
      <c r="B237" s="129"/>
      <c r="C237" s="126"/>
      <c r="D237" s="126"/>
      <c r="E237" s="126"/>
      <c r="F237" s="112"/>
      <c r="G237" s="113"/>
      <c r="H237" s="113"/>
      <c r="I237" s="113"/>
      <c r="J237" s="113"/>
      <c r="K237" s="113"/>
      <c r="L237" s="113"/>
      <c r="M237" s="113"/>
      <c r="N237" s="113"/>
      <c r="O237" s="114"/>
      <c r="P237" s="113"/>
      <c r="Q237" s="192">
        <f>SUM(F237:P237)</f>
        <v>0</v>
      </c>
      <c r="R237" s="113"/>
      <c r="S237" s="113"/>
      <c r="T237" s="113"/>
      <c r="U237" s="113"/>
      <c r="V237" s="113"/>
      <c r="W237" s="113"/>
      <c r="X237" s="114"/>
      <c r="Y237" s="113"/>
      <c r="Z237" s="113"/>
      <c r="AA237" s="113"/>
      <c r="AB237" s="113"/>
      <c r="AC237" s="192">
        <f>SUM(R237:AB237)</f>
        <v>0</v>
      </c>
      <c r="AD237" s="113"/>
      <c r="AE237" s="114"/>
      <c r="AF237" s="113"/>
      <c r="AG237" s="113"/>
      <c r="AH237" s="113"/>
      <c r="AI237" s="113"/>
      <c r="AJ237" s="113"/>
      <c r="AK237" s="113"/>
      <c r="AL237" s="113"/>
      <c r="AM237" s="113"/>
      <c r="AN237" s="113"/>
      <c r="AO237" s="113"/>
      <c r="AP237" s="114"/>
      <c r="AQ237" s="192">
        <f>SUM(AD237:AP237)</f>
        <v>0</v>
      </c>
      <c r="AR237" s="113"/>
      <c r="AS237" s="113"/>
      <c r="AT237" s="113"/>
      <c r="AU237" s="113"/>
      <c r="AV237" s="113"/>
      <c r="AW237" s="113"/>
      <c r="AX237" s="113"/>
      <c r="AY237" s="113"/>
      <c r="AZ237" s="113"/>
      <c r="BA237" s="113"/>
      <c r="BB237" s="192">
        <f>SUM(AR237:BA237)</f>
        <v>0</v>
      </c>
      <c r="BC237" s="219"/>
      <c r="BD237" s="201">
        <f t="shared" si="48"/>
        <v>0</v>
      </c>
      <c r="BE237" s="234"/>
      <c r="BF237" s="417"/>
    </row>
    <row r="238" spans="1:58" s="1" customFormat="1" x14ac:dyDescent="0.2">
      <c r="A238" s="124"/>
      <c r="B238" s="129"/>
      <c r="C238" s="126"/>
      <c r="D238" s="126"/>
      <c r="E238" s="126"/>
      <c r="F238" s="112"/>
      <c r="G238" s="113"/>
      <c r="H238" s="113"/>
      <c r="I238" s="113"/>
      <c r="J238" s="113"/>
      <c r="K238" s="113"/>
      <c r="L238" s="113"/>
      <c r="M238" s="113"/>
      <c r="N238" s="113"/>
      <c r="O238" s="114"/>
      <c r="P238" s="113"/>
      <c r="Q238" s="192">
        <f>SUM(F238:P238)</f>
        <v>0</v>
      </c>
      <c r="R238" s="113"/>
      <c r="S238" s="113"/>
      <c r="T238" s="113"/>
      <c r="U238" s="113"/>
      <c r="V238" s="113"/>
      <c r="W238" s="113"/>
      <c r="X238" s="114"/>
      <c r="Y238" s="113"/>
      <c r="Z238" s="113"/>
      <c r="AA238" s="113"/>
      <c r="AB238" s="113"/>
      <c r="AC238" s="192">
        <f>SUM(R238:AB238)</f>
        <v>0</v>
      </c>
      <c r="AD238" s="113"/>
      <c r="AE238" s="114"/>
      <c r="AF238" s="113"/>
      <c r="AG238" s="113"/>
      <c r="AH238" s="113"/>
      <c r="AI238" s="113"/>
      <c r="AJ238" s="113"/>
      <c r="AK238" s="113"/>
      <c r="AL238" s="113"/>
      <c r="AM238" s="113"/>
      <c r="AN238" s="113"/>
      <c r="AO238" s="113"/>
      <c r="AP238" s="114"/>
      <c r="AQ238" s="192">
        <f>SUM(AD238:AP238)</f>
        <v>0</v>
      </c>
      <c r="AR238" s="113"/>
      <c r="AS238" s="113"/>
      <c r="AT238" s="113"/>
      <c r="AU238" s="113"/>
      <c r="AV238" s="113"/>
      <c r="AW238" s="113"/>
      <c r="AX238" s="113"/>
      <c r="AY238" s="113"/>
      <c r="AZ238" s="113"/>
      <c r="BA238" s="113"/>
      <c r="BB238" s="192">
        <f>SUM(AR238:BA238)</f>
        <v>0</v>
      </c>
      <c r="BC238" s="219"/>
      <c r="BD238" s="201">
        <f t="shared" si="48"/>
        <v>0</v>
      </c>
      <c r="BE238" s="234"/>
      <c r="BF238" s="417"/>
    </row>
    <row r="239" spans="1:58" s="1" customFormat="1" x14ac:dyDescent="0.2">
      <c r="A239" s="124"/>
      <c r="B239" s="129"/>
      <c r="C239" s="126"/>
      <c r="D239" s="126"/>
      <c r="E239" s="126"/>
      <c r="F239" s="112"/>
      <c r="G239" s="113"/>
      <c r="H239" s="113"/>
      <c r="I239" s="113"/>
      <c r="J239" s="113"/>
      <c r="K239" s="113"/>
      <c r="L239" s="113"/>
      <c r="M239" s="113"/>
      <c r="N239" s="113"/>
      <c r="O239" s="114"/>
      <c r="P239" s="113"/>
      <c r="Q239" s="192">
        <f>SUM(F239:P239)</f>
        <v>0</v>
      </c>
      <c r="R239" s="113"/>
      <c r="S239" s="113"/>
      <c r="T239" s="113"/>
      <c r="U239" s="113"/>
      <c r="V239" s="113"/>
      <c r="W239" s="113"/>
      <c r="X239" s="114"/>
      <c r="Y239" s="113"/>
      <c r="Z239" s="113"/>
      <c r="AA239" s="113"/>
      <c r="AB239" s="113"/>
      <c r="AC239" s="192">
        <f>SUM(R239:AB239)</f>
        <v>0</v>
      </c>
      <c r="AD239" s="113"/>
      <c r="AE239" s="114"/>
      <c r="AF239" s="113"/>
      <c r="AG239" s="113"/>
      <c r="AH239" s="113"/>
      <c r="AI239" s="113"/>
      <c r="AJ239" s="113"/>
      <c r="AK239" s="113"/>
      <c r="AL239" s="113"/>
      <c r="AM239" s="113"/>
      <c r="AN239" s="113"/>
      <c r="AO239" s="113"/>
      <c r="AP239" s="114"/>
      <c r="AQ239" s="192">
        <f>SUM(AD239:AP239)</f>
        <v>0</v>
      </c>
      <c r="AR239" s="113"/>
      <c r="AS239" s="113"/>
      <c r="AT239" s="113"/>
      <c r="AU239" s="113"/>
      <c r="AV239" s="113"/>
      <c r="AW239" s="113"/>
      <c r="AX239" s="113"/>
      <c r="AY239" s="113"/>
      <c r="AZ239" s="113"/>
      <c r="BA239" s="113"/>
      <c r="BB239" s="192">
        <f>SUM(AR239:BA239)</f>
        <v>0</v>
      </c>
      <c r="BC239" s="219"/>
      <c r="BD239" s="201">
        <f t="shared" si="48"/>
        <v>0</v>
      </c>
      <c r="BE239" s="234"/>
      <c r="BF239" s="417"/>
    </row>
    <row r="240" spans="1:58" s="1" customFormat="1" ht="15.75" thickBot="1" x14ac:dyDescent="0.3">
      <c r="A240" s="436" t="s">
        <v>1</v>
      </c>
      <c r="B240" s="154"/>
      <c r="C240" s="155"/>
      <c r="D240" s="155"/>
      <c r="E240" s="155"/>
      <c r="F240" s="109"/>
      <c r="G240" s="110"/>
      <c r="H240" s="110"/>
      <c r="I240" s="110"/>
      <c r="J240" s="110"/>
      <c r="K240" s="110"/>
      <c r="L240" s="110"/>
      <c r="M240" s="110"/>
      <c r="N240" s="110"/>
      <c r="O240" s="111"/>
      <c r="P240" s="110"/>
      <c r="Q240" s="193">
        <f>SUBTOTAL(9,Q235:Q239)</f>
        <v>45</v>
      </c>
      <c r="R240" s="110"/>
      <c r="S240" s="110"/>
      <c r="T240" s="110"/>
      <c r="U240" s="110"/>
      <c r="V240" s="110"/>
      <c r="W240" s="110"/>
      <c r="X240" s="111"/>
      <c r="Y240" s="110"/>
      <c r="Z240" s="110"/>
      <c r="AA240" s="110"/>
      <c r="AB240" s="110"/>
      <c r="AC240" s="193">
        <f>SUBTOTAL(9,AC235:AC239)</f>
        <v>0</v>
      </c>
      <c r="AD240" s="110"/>
      <c r="AE240" s="111"/>
      <c r="AF240" s="110"/>
      <c r="AG240" s="110"/>
      <c r="AH240" s="110"/>
      <c r="AI240" s="110"/>
      <c r="AJ240" s="110"/>
      <c r="AK240" s="110"/>
      <c r="AL240" s="110"/>
      <c r="AM240" s="110"/>
      <c r="AN240" s="110"/>
      <c r="AO240" s="110"/>
      <c r="AP240" s="111"/>
      <c r="AQ240" s="193">
        <f>SUBTOTAL(9,AQ235:AQ239)</f>
        <v>0</v>
      </c>
      <c r="AR240" s="110"/>
      <c r="AS240" s="110"/>
      <c r="AT240" s="110"/>
      <c r="AU240" s="110"/>
      <c r="AV240" s="110"/>
      <c r="AW240" s="110"/>
      <c r="AX240" s="110"/>
      <c r="AY240" s="110"/>
      <c r="AZ240" s="110"/>
      <c r="BA240" s="110"/>
      <c r="BB240" s="193">
        <f>SUBTOTAL(9,BB235:BB239)</f>
        <v>0</v>
      </c>
      <c r="BC240" s="220"/>
      <c r="BD240" s="202">
        <f>SUBTOTAL(9,BD235:BD239)</f>
        <v>45</v>
      </c>
      <c r="BE240" s="236">
        <f>'totaal BOL niv 4 4 jr'!I113</f>
        <v>0.2</v>
      </c>
      <c r="BF240" s="417"/>
    </row>
    <row r="241" spans="1:58" s="1" customFormat="1" ht="15" thickTop="1" x14ac:dyDescent="0.2">
      <c r="A241" s="437" t="str">
        <f>'totaal BOL niv 4 4 jr'!B55</f>
        <v>4d Ziektekunde</v>
      </c>
      <c r="B241" s="153"/>
      <c r="C241" s="390"/>
      <c r="D241" s="390"/>
      <c r="E241" s="390"/>
      <c r="F241" s="391"/>
      <c r="G241" s="392"/>
      <c r="H241" s="392"/>
      <c r="I241" s="392"/>
      <c r="J241" s="392"/>
      <c r="K241" s="392"/>
      <c r="L241" s="392"/>
      <c r="M241" s="392"/>
      <c r="N241" s="392"/>
      <c r="O241" s="392"/>
      <c r="P241" s="392"/>
      <c r="Q241" s="414"/>
      <c r="R241" s="392"/>
      <c r="S241" s="392"/>
      <c r="T241" s="392"/>
      <c r="U241" s="392"/>
      <c r="V241" s="392"/>
      <c r="W241" s="392"/>
      <c r="X241" s="392"/>
      <c r="Y241" s="392"/>
      <c r="Z241" s="392"/>
      <c r="AA241" s="392"/>
      <c r="AB241" s="392"/>
      <c r="AC241" s="414"/>
      <c r="AD241" s="392"/>
      <c r="AE241" s="392"/>
      <c r="AF241" s="392"/>
      <c r="AG241" s="392"/>
      <c r="AH241" s="392"/>
      <c r="AI241" s="392"/>
      <c r="AJ241" s="392"/>
      <c r="AK241" s="392"/>
      <c r="AL241" s="392"/>
      <c r="AM241" s="392"/>
      <c r="AN241" s="392"/>
      <c r="AO241" s="392"/>
      <c r="AP241" s="392"/>
      <c r="AQ241" s="414"/>
      <c r="AR241" s="392"/>
      <c r="AS241" s="392"/>
      <c r="AT241" s="392"/>
      <c r="AU241" s="392"/>
      <c r="AV241" s="392"/>
      <c r="AW241" s="392"/>
      <c r="AX241" s="392"/>
      <c r="AY241" s="392"/>
      <c r="AZ241" s="392"/>
      <c r="BA241" s="392"/>
      <c r="BB241" s="414"/>
      <c r="BC241" s="395"/>
      <c r="BD241" s="394" t="s">
        <v>8</v>
      </c>
      <c r="BE241" s="234"/>
      <c r="BF241" s="418"/>
    </row>
    <row r="242" spans="1:58" s="1" customFormat="1" x14ac:dyDescent="0.2">
      <c r="A242" s="124"/>
      <c r="B242" s="129"/>
      <c r="C242" s="126"/>
      <c r="D242" s="126"/>
      <c r="E242" s="126"/>
      <c r="F242" s="106"/>
      <c r="G242" s="107">
        <v>30</v>
      </c>
      <c r="H242" s="107"/>
      <c r="I242" s="107"/>
      <c r="J242" s="107"/>
      <c r="K242" s="107"/>
      <c r="L242" s="107"/>
      <c r="M242" s="107"/>
      <c r="N242" s="107"/>
      <c r="O242" s="108"/>
      <c r="P242" s="107"/>
      <c r="Q242" s="192">
        <f>SUM(F242:P242)</f>
        <v>30</v>
      </c>
      <c r="R242" s="107"/>
      <c r="S242" s="107"/>
      <c r="T242" s="107"/>
      <c r="U242" s="107"/>
      <c r="V242" s="107"/>
      <c r="W242" s="107"/>
      <c r="X242" s="108"/>
      <c r="Y242" s="107"/>
      <c r="Z242" s="107"/>
      <c r="AA242" s="107"/>
      <c r="AB242" s="107"/>
      <c r="AC242" s="192">
        <f>SUM(R242:AB242)</f>
        <v>0</v>
      </c>
      <c r="AD242" s="107"/>
      <c r="AE242" s="108"/>
      <c r="AF242" s="107"/>
      <c r="AG242" s="107"/>
      <c r="AH242" s="107"/>
      <c r="AI242" s="107"/>
      <c r="AJ242" s="107"/>
      <c r="AK242" s="107"/>
      <c r="AL242" s="107"/>
      <c r="AM242" s="107"/>
      <c r="AN242" s="107"/>
      <c r="AO242" s="107"/>
      <c r="AP242" s="108"/>
      <c r="AQ242" s="192">
        <f>SUM(AD242:AP242)</f>
        <v>0</v>
      </c>
      <c r="AR242" s="107"/>
      <c r="AS242" s="107"/>
      <c r="AT242" s="107"/>
      <c r="AU242" s="107"/>
      <c r="AV242" s="107"/>
      <c r="AW242" s="107"/>
      <c r="AX242" s="107"/>
      <c r="AY242" s="107"/>
      <c r="AZ242" s="107"/>
      <c r="BA242" s="107"/>
      <c r="BB242" s="192">
        <f>SUM(AR242:BA242)</f>
        <v>0</v>
      </c>
      <c r="BC242" s="217"/>
      <c r="BD242" s="201">
        <f t="shared" ref="BD242:BD246" si="49">SUM(Q242+AC242+AQ242+BB242)</f>
        <v>30</v>
      </c>
      <c r="BE242" s="234"/>
      <c r="BF242" s="417"/>
    </row>
    <row r="243" spans="1:58" s="1" customFormat="1" x14ac:dyDescent="0.2">
      <c r="A243" s="124"/>
      <c r="B243" s="129"/>
      <c r="C243" s="126"/>
      <c r="D243" s="126"/>
      <c r="E243" s="126"/>
      <c r="F243" s="106"/>
      <c r="G243" s="107"/>
      <c r="H243" s="107"/>
      <c r="I243" s="107"/>
      <c r="J243" s="107"/>
      <c r="K243" s="107"/>
      <c r="L243" s="107"/>
      <c r="M243" s="107"/>
      <c r="N243" s="107"/>
      <c r="O243" s="108"/>
      <c r="P243" s="107"/>
      <c r="Q243" s="192">
        <f>SUM(F243:P243)</f>
        <v>0</v>
      </c>
      <c r="R243" s="107"/>
      <c r="S243" s="107"/>
      <c r="T243" s="107"/>
      <c r="U243" s="107"/>
      <c r="V243" s="107"/>
      <c r="W243" s="107"/>
      <c r="X243" s="108"/>
      <c r="Y243" s="107"/>
      <c r="Z243" s="107"/>
      <c r="AA243" s="107"/>
      <c r="AB243" s="107"/>
      <c r="AC243" s="192">
        <f>SUM(R243:AB243)</f>
        <v>0</v>
      </c>
      <c r="AD243" s="107"/>
      <c r="AE243" s="108"/>
      <c r="AF243" s="107"/>
      <c r="AG243" s="107"/>
      <c r="AH243" s="107"/>
      <c r="AI243" s="107"/>
      <c r="AJ243" s="107"/>
      <c r="AK243" s="107"/>
      <c r="AL243" s="107"/>
      <c r="AM243" s="107"/>
      <c r="AN243" s="107"/>
      <c r="AO243" s="107"/>
      <c r="AP243" s="108"/>
      <c r="AQ243" s="192">
        <f>SUM(AD243:AP243)</f>
        <v>0</v>
      </c>
      <c r="AR243" s="107"/>
      <c r="AS243" s="107"/>
      <c r="AT243" s="107"/>
      <c r="AU243" s="107"/>
      <c r="AV243" s="107"/>
      <c r="AW243" s="107"/>
      <c r="AX243" s="107"/>
      <c r="AY243" s="107"/>
      <c r="AZ243" s="107"/>
      <c r="BA243" s="107"/>
      <c r="BB243" s="192">
        <f>SUM(AR243:BA243)</f>
        <v>0</v>
      </c>
      <c r="BC243" s="217"/>
      <c r="BD243" s="201">
        <f t="shared" si="49"/>
        <v>0</v>
      </c>
      <c r="BE243" s="234"/>
      <c r="BF243" s="417"/>
    </row>
    <row r="244" spans="1:58" s="1" customFormat="1" x14ac:dyDescent="0.2">
      <c r="A244" s="124"/>
      <c r="B244" s="129"/>
      <c r="C244" s="126"/>
      <c r="D244" s="126"/>
      <c r="E244" s="126"/>
      <c r="F244" s="112"/>
      <c r="G244" s="113"/>
      <c r="H244" s="113"/>
      <c r="I244" s="113"/>
      <c r="J244" s="113"/>
      <c r="K244" s="113"/>
      <c r="L244" s="113"/>
      <c r="M244" s="113"/>
      <c r="N244" s="113"/>
      <c r="O244" s="114"/>
      <c r="P244" s="113"/>
      <c r="Q244" s="192">
        <f>SUM(F244:P244)</f>
        <v>0</v>
      </c>
      <c r="R244" s="113"/>
      <c r="S244" s="113"/>
      <c r="T244" s="113"/>
      <c r="U244" s="113"/>
      <c r="V244" s="113"/>
      <c r="W244" s="113"/>
      <c r="X244" s="114"/>
      <c r="Y244" s="113"/>
      <c r="Z244" s="113"/>
      <c r="AA244" s="113"/>
      <c r="AB244" s="113"/>
      <c r="AC244" s="192">
        <f>SUM(R244:AB244)</f>
        <v>0</v>
      </c>
      <c r="AD244" s="113"/>
      <c r="AE244" s="114"/>
      <c r="AF244" s="113"/>
      <c r="AG244" s="113"/>
      <c r="AH244" s="113"/>
      <c r="AI244" s="113"/>
      <c r="AJ244" s="113"/>
      <c r="AK244" s="113"/>
      <c r="AL244" s="113"/>
      <c r="AM244" s="113"/>
      <c r="AN244" s="113"/>
      <c r="AO244" s="113"/>
      <c r="AP244" s="114"/>
      <c r="AQ244" s="192">
        <f>SUM(AD244:AP244)</f>
        <v>0</v>
      </c>
      <c r="AR244" s="113"/>
      <c r="AS244" s="113"/>
      <c r="AT244" s="113"/>
      <c r="AU244" s="113"/>
      <c r="AV244" s="113"/>
      <c r="AW244" s="113"/>
      <c r="AX244" s="113"/>
      <c r="AY244" s="113"/>
      <c r="AZ244" s="113"/>
      <c r="BA244" s="113"/>
      <c r="BB244" s="192">
        <f>SUM(AR244:BA244)</f>
        <v>0</v>
      </c>
      <c r="BC244" s="219"/>
      <c r="BD244" s="201">
        <f t="shared" si="49"/>
        <v>0</v>
      </c>
      <c r="BE244" s="234"/>
      <c r="BF244" s="417"/>
    </row>
    <row r="245" spans="1:58" s="1" customFormat="1" x14ac:dyDescent="0.2">
      <c r="A245" s="124"/>
      <c r="B245" s="129"/>
      <c r="C245" s="126"/>
      <c r="D245" s="126"/>
      <c r="E245" s="126"/>
      <c r="F245" s="112"/>
      <c r="G245" s="113"/>
      <c r="H245" s="113"/>
      <c r="I245" s="113"/>
      <c r="J245" s="113"/>
      <c r="K245" s="113"/>
      <c r="L245" s="113"/>
      <c r="M245" s="113"/>
      <c r="N245" s="113"/>
      <c r="O245" s="114"/>
      <c r="P245" s="113"/>
      <c r="Q245" s="192">
        <f>SUM(F245:P245)</f>
        <v>0</v>
      </c>
      <c r="R245" s="113"/>
      <c r="S245" s="113"/>
      <c r="T245" s="113"/>
      <c r="U245" s="113"/>
      <c r="V245" s="113"/>
      <c r="W245" s="113"/>
      <c r="X245" s="114"/>
      <c r="Y245" s="113"/>
      <c r="Z245" s="113"/>
      <c r="AA245" s="113"/>
      <c r="AB245" s="113"/>
      <c r="AC245" s="192">
        <f>SUM(R245:AB245)</f>
        <v>0</v>
      </c>
      <c r="AD245" s="113"/>
      <c r="AE245" s="114"/>
      <c r="AF245" s="113"/>
      <c r="AG245" s="113"/>
      <c r="AH245" s="113"/>
      <c r="AI245" s="113"/>
      <c r="AJ245" s="113"/>
      <c r="AK245" s="113"/>
      <c r="AL245" s="113"/>
      <c r="AM245" s="113"/>
      <c r="AN245" s="113"/>
      <c r="AO245" s="113"/>
      <c r="AP245" s="114"/>
      <c r="AQ245" s="192">
        <f>SUM(AD245:AP245)</f>
        <v>0</v>
      </c>
      <c r="AR245" s="113"/>
      <c r="AS245" s="113"/>
      <c r="AT245" s="113"/>
      <c r="AU245" s="113"/>
      <c r="AV245" s="113"/>
      <c r="AW245" s="113"/>
      <c r="AX245" s="113"/>
      <c r="AY245" s="113"/>
      <c r="AZ245" s="113"/>
      <c r="BA245" s="113"/>
      <c r="BB245" s="192">
        <f>SUM(AR245:BA245)</f>
        <v>0</v>
      </c>
      <c r="BC245" s="219"/>
      <c r="BD245" s="201">
        <f t="shared" si="49"/>
        <v>0</v>
      </c>
      <c r="BE245" s="234"/>
      <c r="BF245" s="417"/>
    </row>
    <row r="246" spans="1:58" s="1" customFormat="1" x14ac:dyDescent="0.2">
      <c r="A246" s="124"/>
      <c r="B246" s="129"/>
      <c r="C246" s="126"/>
      <c r="D246" s="126"/>
      <c r="E246" s="126"/>
      <c r="F246" s="112"/>
      <c r="G246" s="113"/>
      <c r="H246" s="113"/>
      <c r="I246" s="113"/>
      <c r="J246" s="113"/>
      <c r="K246" s="113"/>
      <c r="L246" s="113"/>
      <c r="M246" s="113"/>
      <c r="N246" s="113"/>
      <c r="O246" s="114"/>
      <c r="P246" s="113"/>
      <c r="Q246" s="192">
        <f>SUM(F246:P246)</f>
        <v>0</v>
      </c>
      <c r="R246" s="113"/>
      <c r="S246" s="113"/>
      <c r="T246" s="113"/>
      <c r="U246" s="113"/>
      <c r="V246" s="113"/>
      <c r="W246" s="113"/>
      <c r="X246" s="114"/>
      <c r="Y246" s="113"/>
      <c r="Z246" s="113"/>
      <c r="AA246" s="113"/>
      <c r="AB246" s="113"/>
      <c r="AC246" s="192">
        <f>SUM(R246:AB246)</f>
        <v>0</v>
      </c>
      <c r="AD246" s="113"/>
      <c r="AE246" s="114"/>
      <c r="AF246" s="113"/>
      <c r="AG246" s="113"/>
      <c r="AH246" s="113"/>
      <c r="AI246" s="113"/>
      <c r="AJ246" s="113"/>
      <c r="AK246" s="113"/>
      <c r="AL246" s="113"/>
      <c r="AM246" s="113"/>
      <c r="AN246" s="113"/>
      <c r="AO246" s="113"/>
      <c r="AP246" s="114"/>
      <c r="AQ246" s="192">
        <f>SUM(AD246:AP246)</f>
        <v>0</v>
      </c>
      <c r="AR246" s="113"/>
      <c r="AS246" s="113"/>
      <c r="AT246" s="113"/>
      <c r="AU246" s="113"/>
      <c r="AV246" s="113"/>
      <c r="AW246" s="113"/>
      <c r="AX246" s="113"/>
      <c r="AY246" s="113"/>
      <c r="AZ246" s="113"/>
      <c r="BA246" s="113"/>
      <c r="BB246" s="192">
        <f>SUM(AR246:BA246)</f>
        <v>0</v>
      </c>
      <c r="BC246" s="219"/>
      <c r="BD246" s="201">
        <f t="shared" si="49"/>
        <v>0</v>
      </c>
      <c r="BE246" s="234"/>
      <c r="BF246" s="417"/>
    </row>
    <row r="247" spans="1:58" s="1" customFormat="1" ht="15.75" thickBot="1" x14ac:dyDescent="0.3">
      <c r="A247" s="436" t="s">
        <v>1</v>
      </c>
      <c r="B247" s="154"/>
      <c r="C247" s="155"/>
      <c r="D247" s="155"/>
      <c r="E247" s="155"/>
      <c r="F247" s="109"/>
      <c r="G247" s="110"/>
      <c r="H247" s="110"/>
      <c r="I247" s="110"/>
      <c r="J247" s="110"/>
      <c r="K247" s="110"/>
      <c r="L247" s="110"/>
      <c r="M247" s="110"/>
      <c r="N247" s="110"/>
      <c r="O247" s="111"/>
      <c r="P247" s="110"/>
      <c r="Q247" s="193">
        <f>SUBTOTAL(9,Q242:Q246)</f>
        <v>30</v>
      </c>
      <c r="R247" s="110"/>
      <c r="S247" s="110"/>
      <c r="T247" s="110"/>
      <c r="U247" s="110"/>
      <c r="V247" s="110"/>
      <c r="W247" s="110"/>
      <c r="X247" s="111"/>
      <c r="Y247" s="110"/>
      <c r="Z247" s="110"/>
      <c r="AA247" s="110"/>
      <c r="AB247" s="110"/>
      <c r="AC247" s="193">
        <f>SUBTOTAL(9,AC242:AC246)</f>
        <v>0</v>
      </c>
      <c r="AD247" s="110"/>
      <c r="AE247" s="111"/>
      <c r="AF247" s="110"/>
      <c r="AG247" s="110"/>
      <c r="AH247" s="110"/>
      <c r="AI247" s="110"/>
      <c r="AJ247" s="110"/>
      <c r="AK247" s="110"/>
      <c r="AL247" s="110"/>
      <c r="AM247" s="110"/>
      <c r="AN247" s="110"/>
      <c r="AO247" s="110"/>
      <c r="AP247" s="111"/>
      <c r="AQ247" s="193">
        <f>SUBTOTAL(9,AQ242:AQ246)</f>
        <v>0</v>
      </c>
      <c r="AR247" s="110"/>
      <c r="AS247" s="110"/>
      <c r="AT247" s="110"/>
      <c r="AU247" s="110"/>
      <c r="AV247" s="110"/>
      <c r="AW247" s="110"/>
      <c r="AX247" s="110"/>
      <c r="AY247" s="110"/>
      <c r="AZ247" s="110"/>
      <c r="BA247" s="110"/>
      <c r="BB247" s="193">
        <f>SUBTOTAL(9,BB242:BB246)</f>
        <v>0</v>
      </c>
      <c r="BC247" s="220"/>
      <c r="BD247" s="202">
        <f>SUBTOTAL(9,BD242:BD246)</f>
        <v>30</v>
      </c>
      <c r="BE247" s="236">
        <f>'totaal BOL niv 4 4 jr'!I114</f>
        <v>0</v>
      </c>
      <c r="BF247" s="417"/>
    </row>
    <row r="248" spans="1:58" s="1" customFormat="1" ht="15" thickTop="1" x14ac:dyDescent="0.2">
      <c r="A248" s="437" t="str">
        <f>'totaal BOL niv 4 4 jr'!B56</f>
        <v>4e Anesthesiologie</v>
      </c>
      <c r="B248" s="153"/>
      <c r="C248" s="390"/>
      <c r="D248" s="390"/>
      <c r="E248" s="390"/>
      <c r="F248" s="391"/>
      <c r="G248" s="392"/>
      <c r="H248" s="392"/>
      <c r="I248" s="392"/>
      <c r="J248" s="392"/>
      <c r="K248" s="392"/>
      <c r="L248" s="392"/>
      <c r="M248" s="392"/>
      <c r="N248" s="392"/>
      <c r="O248" s="392"/>
      <c r="P248" s="392"/>
      <c r="Q248" s="414"/>
      <c r="R248" s="392"/>
      <c r="S248" s="392"/>
      <c r="T248" s="392"/>
      <c r="U248" s="392"/>
      <c r="V248" s="392"/>
      <c r="W248" s="392"/>
      <c r="X248" s="392"/>
      <c r="Y248" s="392"/>
      <c r="Z248" s="392"/>
      <c r="AA248" s="392"/>
      <c r="AB248" s="392"/>
      <c r="AC248" s="414"/>
      <c r="AD248" s="392"/>
      <c r="AE248" s="392"/>
      <c r="AF248" s="392"/>
      <c r="AG248" s="392"/>
      <c r="AH248" s="392"/>
      <c r="AI248" s="392"/>
      <c r="AJ248" s="392"/>
      <c r="AK248" s="392"/>
      <c r="AL248" s="392"/>
      <c r="AM248" s="392"/>
      <c r="AN248" s="392"/>
      <c r="AO248" s="392"/>
      <c r="AP248" s="392"/>
      <c r="AQ248" s="414"/>
      <c r="AR248" s="392"/>
      <c r="AS248" s="392"/>
      <c r="AT248" s="392"/>
      <c r="AU248" s="392"/>
      <c r="AV248" s="392"/>
      <c r="AW248" s="392"/>
      <c r="AX248" s="392"/>
      <c r="AY248" s="392"/>
      <c r="AZ248" s="392"/>
      <c r="BA248" s="392"/>
      <c r="BB248" s="414"/>
      <c r="BC248" s="395"/>
      <c r="BD248" s="394" t="s">
        <v>8</v>
      </c>
      <c r="BE248" s="234"/>
      <c r="BF248" s="418"/>
    </row>
    <row r="249" spans="1:58" s="1" customFormat="1" x14ac:dyDescent="0.2">
      <c r="A249" s="124"/>
      <c r="B249" s="129"/>
      <c r="C249" s="126"/>
      <c r="D249" s="126"/>
      <c r="E249" s="126"/>
      <c r="F249" s="106"/>
      <c r="G249" s="107">
        <v>10</v>
      </c>
      <c r="H249" s="107"/>
      <c r="I249" s="107"/>
      <c r="J249" s="107"/>
      <c r="K249" s="107"/>
      <c r="L249" s="107"/>
      <c r="M249" s="107"/>
      <c r="N249" s="107"/>
      <c r="O249" s="108"/>
      <c r="P249" s="107"/>
      <c r="Q249" s="192">
        <f>SUM(F249:P249)</f>
        <v>10</v>
      </c>
      <c r="R249" s="107"/>
      <c r="S249" s="107"/>
      <c r="T249" s="107"/>
      <c r="U249" s="107"/>
      <c r="V249" s="107"/>
      <c r="W249" s="107"/>
      <c r="X249" s="108"/>
      <c r="Y249" s="107"/>
      <c r="Z249" s="107"/>
      <c r="AA249" s="107"/>
      <c r="AB249" s="107"/>
      <c r="AC249" s="192">
        <f>SUM(R249:AB249)</f>
        <v>0</v>
      </c>
      <c r="AD249" s="107"/>
      <c r="AE249" s="108"/>
      <c r="AF249" s="107"/>
      <c r="AG249" s="107"/>
      <c r="AH249" s="107"/>
      <c r="AI249" s="107"/>
      <c r="AJ249" s="107"/>
      <c r="AK249" s="107"/>
      <c r="AL249" s="107"/>
      <c r="AM249" s="107"/>
      <c r="AN249" s="107"/>
      <c r="AO249" s="107"/>
      <c r="AP249" s="108"/>
      <c r="AQ249" s="192">
        <f>SUM(AD249:AP249)</f>
        <v>0</v>
      </c>
      <c r="AR249" s="107"/>
      <c r="AS249" s="107"/>
      <c r="AT249" s="107"/>
      <c r="AU249" s="107"/>
      <c r="AV249" s="107"/>
      <c r="AW249" s="107"/>
      <c r="AX249" s="107"/>
      <c r="AY249" s="107"/>
      <c r="AZ249" s="107"/>
      <c r="BA249" s="107"/>
      <c r="BB249" s="192">
        <f>SUM(AR249:BA249)</f>
        <v>0</v>
      </c>
      <c r="BC249" s="217"/>
      <c r="BD249" s="201">
        <f t="shared" ref="BD249:BD253" si="50">SUM(Q249+AC249+AQ249+BB249)</f>
        <v>10</v>
      </c>
      <c r="BE249" s="234"/>
      <c r="BF249" s="417"/>
    </row>
    <row r="250" spans="1:58" s="1" customFormat="1" x14ac:dyDescent="0.2">
      <c r="A250" s="124"/>
      <c r="B250" s="129"/>
      <c r="C250" s="126"/>
      <c r="D250" s="126"/>
      <c r="E250" s="126"/>
      <c r="F250" s="106"/>
      <c r="G250" s="107"/>
      <c r="H250" s="107"/>
      <c r="I250" s="107"/>
      <c r="J250" s="107"/>
      <c r="K250" s="107"/>
      <c r="L250" s="107"/>
      <c r="M250" s="107"/>
      <c r="N250" s="107"/>
      <c r="O250" s="108"/>
      <c r="P250" s="107"/>
      <c r="Q250" s="192">
        <f>SUM(F250:P250)</f>
        <v>0</v>
      </c>
      <c r="R250" s="107"/>
      <c r="S250" s="107"/>
      <c r="T250" s="107"/>
      <c r="U250" s="107"/>
      <c r="V250" s="107"/>
      <c r="W250" s="107"/>
      <c r="X250" s="108"/>
      <c r="Y250" s="107"/>
      <c r="Z250" s="107"/>
      <c r="AA250" s="107"/>
      <c r="AB250" s="107"/>
      <c r="AC250" s="192">
        <f>SUM(R250:AB250)</f>
        <v>0</v>
      </c>
      <c r="AD250" s="107"/>
      <c r="AE250" s="108"/>
      <c r="AF250" s="107"/>
      <c r="AG250" s="107"/>
      <c r="AH250" s="107"/>
      <c r="AI250" s="107"/>
      <c r="AJ250" s="107"/>
      <c r="AK250" s="107"/>
      <c r="AL250" s="107"/>
      <c r="AM250" s="107"/>
      <c r="AN250" s="107"/>
      <c r="AO250" s="107"/>
      <c r="AP250" s="108"/>
      <c r="AQ250" s="192">
        <f>SUM(AD250:AP250)</f>
        <v>0</v>
      </c>
      <c r="AR250" s="107"/>
      <c r="AS250" s="107"/>
      <c r="AT250" s="107"/>
      <c r="AU250" s="107"/>
      <c r="AV250" s="107"/>
      <c r="AW250" s="107"/>
      <c r="AX250" s="107"/>
      <c r="AY250" s="107"/>
      <c r="AZ250" s="107"/>
      <c r="BA250" s="107"/>
      <c r="BB250" s="192">
        <f>SUM(AR250:BA250)</f>
        <v>0</v>
      </c>
      <c r="BC250" s="217"/>
      <c r="BD250" s="201">
        <f t="shared" si="50"/>
        <v>0</v>
      </c>
      <c r="BE250" s="234"/>
      <c r="BF250" s="417"/>
    </row>
    <row r="251" spans="1:58" s="1" customFormat="1" x14ac:dyDescent="0.2">
      <c r="A251" s="124"/>
      <c r="B251" s="129"/>
      <c r="C251" s="126"/>
      <c r="D251" s="126"/>
      <c r="E251" s="126"/>
      <c r="F251" s="112"/>
      <c r="G251" s="113"/>
      <c r="H251" s="113"/>
      <c r="I251" s="113"/>
      <c r="J251" s="113"/>
      <c r="K251" s="113"/>
      <c r="L251" s="113"/>
      <c r="M251" s="113"/>
      <c r="N251" s="113"/>
      <c r="O251" s="114"/>
      <c r="P251" s="113"/>
      <c r="Q251" s="192">
        <f>SUM(F251:P251)</f>
        <v>0</v>
      </c>
      <c r="R251" s="113"/>
      <c r="S251" s="113"/>
      <c r="T251" s="113"/>
      <c r="U251" s="113"/>
      <c r="V251" s="113"/>
      <c r="W251" s="113"/>
      <c r="X251" s="114"/>
      <c r="Y251" s="113"/>
      <c r="Z251" s="113"/>
      <c r="AA251" s="113"/>
      <c r="AB251" s="113"/>
      <c r="AC251" s="192">
        <f>SUM(R251:AB251)</f>
        <v>0</v>
      </c>
      <c r="AD251" s="113"/>
      <c r="AE251" s="114"/>
      <c r="AF251" s="113"/>
      <c r="AG251" s="113"/>
      <c r="AH251" s="113"/>
      <c r="AI251" s="113"/>
      <c r="AJ251" s="113"/>
      <c r="AK251" s="113"/>
      <c r="AL251" s="113"/>
      <c r="AM251" s="113"/>
      <c r="AN251" s="113"/>
      <c r="AO251" s="113"/>
      <c r="AP251" s="114"/>
      <c r="AQ251" s="192">
        <f>SUM(AD251:AP251)</f>
        <v>0</v>
      </c>
      <c r="AR251" s="113"/>
      <c r="AS251" s="113"/>
      <c r="AT251" s="113"/>
      <c r="AU251" s="113"/>
      <c r="AV251" s="113"/>
      <c r="AW251" s="113"/>
      <c r="AX251" s="113"/>
      <c r="AY251" s="113"/>
      <c r="AZ251" s="113"/>
      <c r="BA251" s="113"/>
      <c r="BB251" s="192">
        <f>SUM(AR251:BA251)</f>
        <v>0</v>
      </c>
      <c r="BC251" s="219"/>
      <c r="BD251" s="201">
        <f t="shared" si="50"/>
        <v>0</v>
      </c>
      <c r="BE251" s="234"/>
      <c r="BF251" s="417"/>
    </row>
    <row r="252" spans="1:58" s="1" customFormat="1" x14ac:dyDescent="0.2">
      <c r="A252" s="124"/>
      <c r="B252" s="129"/>
      <c r="C252" s="126"/>
      <c r="D252" s="126"/>
      <c r="E252" s="126"/>
      <c r="F252" s="112"/>
      <c r="G252" s="113"/>
      <c r="H252" s="113"/>
      <c r="I252" s="113"/>
      <c r="J252" s="113"/>
      <c r="K252" s="113"/>
      <c r="L252" s="113"/>
      <c r="M252" s="113"/>
      <c r="N252" s="113"/>
      <c r="O252" s="114"/>
      <c r="P252" s="113"/>
      <c r="Q252" s="192">
        <f>SUM(F252:P252)</f>
        <v>0</v>
      </c>
      <c r="R252" s="113"/>
      <c r="S252" s="113"/>
      <c r="T252" s="113"/>
      <c r="U252" s="113"/>
      <c r="V252" s="113"/>
      <c r="W252" s="113"/>
      <c r="X252" s="114"/>
      <c r="Y252" s="113"/>
      <c r="Z252" s="113"/>
      <c r="AA252" s="113"/>
      <c r="AB252" s="113"/>
      <c r="AC252" s="192">
        <f>SUM(R252:AB252)</f>
        <v>0</v>
      </c>
      <c r="AD252" s="113"/>
      <c r="AE252" s="114"/>
      <c r="AF252" s="113"/>
      <c r="AG252" s="113"/>
      <c r="AH252" s="113"/>
      <c r="AI252" s="113"/>
      <c r="AJ252" s="113"/>
      <c r="AK252" s="113"/>
      <c r="AL252" s="113"/>
      <c r="AM252" s="113"/>
      <c r="AN252" s="113"/>
      <c r="AO252" s="113"/>
      <c r="AP252" s="114"/>
      <c r="AQ252" s="192">
        <f>SUM(AD252:AP252)</f>
        <v>0</v>
      </c>
      <c r="AR252" s="113"/>
      <c r="AS252" s="113"/>
      <c r="AT252" s="113"/>
      <c r="AU252" s="113"/>
      <c r="AV252" s="113"/>
      <c r="AW252" s="113"/>
      <c r="AX252" s="113"/>
      <c r="AY252" s="113"/>
      <c r="AZ252" s="113"/>
      <c r="BA252" s="113"/>
      <c r="BB252" s="192">
        <f>SUM(AR252:BA252)</f>
        <v>0</v>
      </c>
      <c r="BC252" s="219"/>
      <c r="BD252" s="201">
        <f t="shared" si="50"/>
        <v>0</v>
      </c>
      <c r="BE252" s="234"/>
      <c r="BF252" s="417"/>
    </row>
    <row r="253" spans="1:58" s="1" customFormat="1" x14ac:dyDescent="0.2">
      <c r="A253" s="124"/>
      <c r="B253" s="129"/>
      <c r="C253" s="126"/>
      <c r="D253" s="126"/>
      <c r="E253" s="126"/>
      <c r="F253" s="112"/>
      <c r="G253" s="113"/>
      <c r="H253" s="113"/>
      <c r="I253" s="113"/>
      <c r="J253" s="113"/>
      <c r="K253" s="113"/>
      <c r="L253" s="113"/>
      <c r="M253" s="113"/>
      <c r="N253" s="113"/>
      <c r="O253" s="114"/>
      <c r="P253" s="113"/>
      <c r="Q253" s="192">
        <f>SUM(F253:P253)</f>
        <v>0</v>
      </c>
      <c r="R253" s="113"/>
      <c r="S253" s="113"/>
      <c r="T253" s="113"/>
      <c r="U253" s="113"/>
      <c r="V253" s="113"/>
      <c r="W253" s="113"/>
      <c r="X253" s="114"/>
      <c r="Y253" s="113"/>
      <c r="Z253" s="113"/>
      <c r="AA253" s="113"/>
      <c r="AB253" s="113"/>
      <c r="AC253" s="192">
        <f>SUM(R253:AB253)</f>
        <v>0</v>
      </c>
      <c r="AD253" s="113"/>
      <c r="AE253" s="114"/>
      <c r="AF253" s="113"/>
      <c r="AG253" s="113"/>
      <c r="AH253" s="113"/>
      <c r="AI253" s="113"/>
      <c r="AJ253" s="113"/>
      <c r="AK253" s="113"/>
      <c r="AL253" s="113"/>
      <c r="AM253" s="113"/>
      <c r="AN253" s="113"/>
      <c r="AO253" s="113"/>
      <c r="AP253" s="114"/>
      <c r="AQ253" s="192">
        <f>SUM(AD253:AP253)</f>
        <v>0</v>
      </c>
      <c r="AR253" s="113"/>
      <c r="AS253" s="113"/>
      <c r="AT253" s="113"/>
      <c r="AU253" s="113"/>
      <c r="AV253" s="113"/>
      <c r="AW253" s="113"/>
      <c r="AX253" s="113"/>
      <c r="AY253" s="113"/>
      <c r="AZ253" s="113"/>
      <c r="BA253" s="113"/>
      <c r="BB253" s="192">
        <f>SUM(AR253:BA253)</f>
        <v>0</v>
      </c>
      <c r="BC253" s="219"/>
      <c r="BD253" s="201">
        <f t="shared" si="50"/>
        <v>0</v>
      </c>
      <c r="BE253" s="234"/>
      <c r="BF253" s="417"/>
    </row>
    <row r="254" spans="1:58" s="1" customFormat="1" ht="15.75" thickBot="1" x14ac:dyDescent="0.3">
      <c r="A254" s="436" t="s">
        <v>1</v>
      </c>
      <c r="B254" s="154"/>
      <c r="C254" s="155"/>
      <c r="D254" s="155"/>
      <c r="E254" s="155"/>
      <c r="F254" s="109"/>
      <c r="G254" s="110"/>
      <c r="H254" s="110"/>
      <c r="I254" s="110"/>
      <c r="J254" s="110"/>
      <c r="K254" s="110"/>
      <c r="L254" s="110"/>
      <c r="M254" s="110"/>
      <c r="N254" s="110"/>
      <c r="O254" s="111"/>
      <c r="P254" s="110"/>
      <c r="Q254" s="193">
        <f>SUBTOTAL(9,Q249:Q253)</f>
        <v>10</v>
      </c>
      <c r="R254" s="110"/>
      <c r="S254" s="110"/>
      <c r="T254" s="110"/>
      <c r="U254" s="110"/>
      <c r="V254" s="110"/>
      <c r="W254" s="110"/>
      <c r="X254" s="111"/>
      <c r="Y254" s="110"/>
      <c r="Z254" s="110"/>
      <c r="AA254" s="110"/>
      <c r="AB254" s="110"/>
      <c r="AC254" s="193">
        <f>SUBTOTAL(9,AC249:AC253)</f>
        <v>0</v>
      </c>
      <c r="AD254" s="110"/>
      <c r="AE254" s="111"/>
      <c r="AF254" s="110"/>
      <c r="AG254" s="110"/>
      <c r="AH254" s="110"/>
      <c r="AI254" s="110"/>
      <c r="AJ254" s="110"/>
      <c r="AK254" s="110"/>
      <c r="AL254" s="110"/>
      <c r="AM254" s="110"/>
      <c r="AN254" s="110"/>
      <c r="AO254" s="110"/>
      <c r="AP254" s="111"/>
      <c r="AQ254" s="193">
        <f>SUBTOTAL(9,AQ249:AQ253)</f>
        <v>0</v>
      </c>
      <c r="AR254" s="110"/>
      <c r="AS254" s="110"/>
      <c r="AT254" s="110"/>
      <c r="AU254" s="110"/>
      <c r="AV254" s="110"/>
      <c r="AW254" s="110"/>
      <c r="AX254" s="110"/>
      <c r="AY254" s="110"/>
      <c r="AZ254" s="110"/>
      <c r="BA254" s="110"/>
      <c r="BB254" s="193">
        <f>SUBTOTAL(9,BB249:BB253)</f>
        <v>0</v>
      </c>
      <c r="BC254" s="220"/>
      <c r="BD254" s="202">
        <f>SUBTOTAL(9,BD249:BD253)</f>
        <v>10</v>
      </c>
      <c r="BE254" s="236">
        <f>'totaal BOL niv 4 4 jr'!I115</f>
        <v>0</v>
      </c>
      <c r="BF254" s="417"/>
    </row>
    <row r="255" spans="1:58" s="1" customFormat="1" ht="15" thickTop="1" x14ac:dyDescent="0.2">
      <c r="A255" s="437" t="str">
        <f>'totaal BOL niv 4 4 jr'!B57</f>
        <v>4f Keuzeprogramma</v>
      </c>
      <c r="B255" s="153"/>
      <c r="C255" s="390"/>
      <c r="D255" s="390"/>
      <c r="E255" s="390"/>
      <c r="F255" s="391"/>
      <c r="G255" s="392"/>
      <c r="H255" s="392"/>
      <c r="I255" s="392"/>
      <c r="J255" s="392"/>
      <c r="K255" s="392"/>
      <c r="L255" s="392"/>
      <c r="M255" s="392"/>
      <c r="N255" s="392"/>
      <c r="O255" s="392"/>
      <c r="P255" s="392"/>
      <c r="Q255" s="414"/>
      <c r="R255" s="392"/>
      <c r="S255" s="392"/>
      <c r="T255" s="392"/>
      <c r="U255" s="392"/>
      <c r="V255" s="392"/>
      <c r="W255" s="392"/>
      <c r="X255" s="392"/>
      <c r="Y255" s="392"/>
      <c r="Z255" s="392"/>
      <c r="AA255" s="392"/>
      <c r="AB255" s="392"/>
      <c r="AC255" s="414"/>
      <c r="AD255" s="392"/>
      <c r="AE255" s="392"/>
      <c r="AF255" s="392"/>
      <c r="AG255" s="392"/>
      <c r="AH255" s="392"/>
      <c r="AI255" s="392"/>
      <c r="AJ255" s="392"/>
      <c r="AK255" s="392"/>
      <c r="AL255" s="392"/>
      <c r="AM255" s="392"/>
      <c r="AN255" s="392"/>
      <c r="AO255" s="392"/>
      <c r="AP255" s="392"/>
      <c r="AQ255" s="414"/>
      <c r="AR255" s="392"/>
      <c r="AS255" s="392"/>
      <c r="AT255" s="392"/>
      <c r="AU255" s="392"/>
      <c r="AV255" s="392"/>
      <c r="AW255" s="392"/>
      <c r="AX255" s="392"/>
      <c r="AY255" s="392"/>
      <c r="AZ255" s="392"/>
      <c r="BA255" s="392"/>
      <c r="BB255" s="414"/>
      <c r="BC255" s="395"/>
      <c r="BD255" s="394" t="s">
        <v>8</v>
      </c>
      <c r="BE255" s="234"/>
      <c r="BF255" s="418"/>
    </row>
    <row r="256" spans="1:58" s="1" customFormat="1" x14ac:dyDescent="0.2">
      <c r="A256" s="124"/>
      <c r="B256" s="129"/>
      <c r="C256" s="126"/>
      <c r="D256" s="126"/>
      <c r="E256" s="126"/>
      <c r="F256" s="106"/>
      <c r="G256" s="107">
        <v>120</v>
      </c>
      <c r="H256" s="107"/>
      <c r="I256" s="107"/>
      <c r="J256" s="107"/>
      <c r="K256" s="107"/>
      <c r="L256" s="107"/>
      <c r="M256" s="107"/>
      <c r="N256" s="107"/>
      <c r="O256" s="108"/>
      <c r="P256" s="107"/>
      <c r="Q256" s="192">
        <f>SUM(F256:P256)</f>
        <v>120</v>
      </c>
      <c r="R256" s="107"/>
      <c r="S256" s="107"/>
      <c r="T256" s="107"/>
      <c r="U256" s="107"/>
      <c r="V256" s="107"/>
      <c r="W256" s="107"/>
      <c r="X256" s="108"/>
      <c r="Y256" s="107"/>
      <c r="Z256" s="107"/>
      <c r="AA256" s="107"/>
      <c r="AB256" s="107"/>
      <c r="AC256" s="192">
        <f>SUM(R256:AB256)</f>
        <v>0</v>
      </c>
      <c r="AD256" s="107"/>
      <c r="AE256" s="108"/>
      <c r="AF256" s="107"/>
      <c r="AG256" s="107"/>
      <c r="AH256" s="107"/>
      <c r="AI256" s="107"/>
      <c r="AJ256" s="107"/>
      <c r="AK256" s="107"/>
      <c r="AL256" s="107"/>
      <c r="AM256" s="107"/>
      <c r="AN256" s="107"/>
      <c r="AO256" s="107"/>
      <c r="AP256" s="108"/>
      <c r="AQ256" s="192">
        <f>SUM(AD256:AP256)</f>
        <v>0</v>
      </c>
      <c r="AR256" s="107"/>
      <c r="AS256" s="107"/>
      <c r="AT256" s="107"/>
      <c r="AU256" s="107"/>
      <c r="AV256" s="107"/>
      <c r="AW256" s="107"/>
      <c r="AX256" s="107"/>
      <c r="AY256" s="107"/>
      <c r="AZ256" s="107"/>
      <c r="BA256" s="107"/>
      <c r="BB256" s="192">
        <f>SUM(AR256:BA256)</f>
        <v>0</v>
      </c>
      <c r="BC256" s="217"/>
      <c r="BD256" s="201">
        <f t="shared" ref="BD256:BD260" si="51">SUM(Q256+AC256+AQ256+BB256)</f>
        <v>120</v>
      </c>
      <c r="BE256" s="234"/>
      <c r="BF256" s="417"/>
    </row>
    <row r="257" spans="1:58" s="1" customFormat="1" x14ac:dyDescent="0.2">
      <c r="A257" s="124"/>
      <c r="B257" s="129"/>
      <c r="C257" s="126"/>
      <c r="D257" s="126"/>
      <c r="E257" s="126"/>
      <c r="F257" s="106"/>
      <c r="G257" s="107"/>
      <c r="H257" s="107"/>
      <c r="I257" s="107"/>
      <c r="J257" s="107"/>
      <c r="K257" s="107"/>
      <c r="L257" s="107"/>
      <c r="M257" s="107"/>
      <c r="N257" s="107"/>
      <c r="O257" s="108"/>
      <c r="P257" s="107"/>
      <c r="Q257" s="192">
        <f>SUM(F257:P257)</f>
        <v>0</v>
      </c>
      <c r="R257" s="107"/>
      <c r="S257" s="107"/>
      <c r="T257" s="107"/>
      <c r="U257" s="107"/>
      <c r="V257" s="107"/>
      <c r="W257" s="107"/>
      <c r="X257" s="108"/>
      <c r="Y257" s="107"/>
      <c r="Z257" s="107"/>
      <c r="AA257" s="107"/>
      <c r="AB257" s="107"/>
      <c r="AC257" s="192">
        <f>SUM(R257:AB257)</f>
        <v>0</v>
      </c>
      <c r="AD257" s="107"/>
      <c r="AE257" s="108"/>
      <c r="AF257" s="107"/>
      <c r="AG257" s="107"/>
      <c r="AH257" s="107"/>
      <c r="AI257" s="107"/>
      <c r="AJ257" s="107"/>
      <c r="AK257" s="107"/>
      <c r="AL257" s="107"/>
      <c r="AM257" s="107"/>
      <c r="AN257" s="107"/>
      <c r="AO257" s="107"/>
      <c r="AP257" s="108"/>
      <c r="AQ257" s="192">
        <f>SUM(AD257:AP257)</f>
        <v>0</v>
      </c>
      <c r="AR257" s="107"/>
      <c r="AS257" s="107"/>
      <c r="AT257" s="107"/>
      <c r="AU257" s="107"/>
      <c r="AV257" s="107"/>
      <c r="AW257" s="107"/>
      <c r="AX257" s="107"/>
      <c r="AY257" s="107"/>
      <c r="AZ257" s="107"/>
      <c r="BA257" s="107"/>
      <c r="BB257" s="192">
        <f>SUM(AR257:BA257)</f>
        <v>0</v>
      </c>
      <c r="BC257" s="217"/>
      <c r="BD257" s="201">
        <f t="shared" si="51"/>
        <v>0</v>
      </c>
      <c r="BE257" s="234"/>
      <c r="BF257" s="417"/>
    </row>
    <row r="258" spans="1:58" s="1" customFormat="1" x14ac:dyDescent="0.2">
      <c r="A258" s="124"/>
      <c r="B258" s="129"/>
      <c r="C258" s="126"/>
      <c r="D258" s="126"/>
      <c r="E258" s="126"/>
      <c r="F258" s="112"/>
      <c r="G258" s="113"/>
      <c r="H258" s="113"/>
      <c r="I258" s="113"/>
      <c r="J258" s="113"/>
      <c r="K258" s="113"/>
      <c r="L258" s="113"/>
      <c r="M258" s="113"/>
      <c r="N258" s="113"/>
      <c r="O258" s="114"/>
      <c r="P258" s="113"/>
      <c r="Q258" s="192">
        <f>SUM(F258:P258)</f>
        <v>0</v>
      </c>
      <c r="R258" s="113"/>
      <c r="S258" s="113"/>
      <c r="T258" s="113"/>
      <c r="U258" s="113"/>
      <c r="V258" s="113"/>
      <c r="W258" s="113"/>
      <c r="X258" s="114"/>
      <c r="Y258" s="113"/>
      <c r="Z258" s="113"/>
      <c r="AA258" s="113"/>
      <c r="AB258" s="113"/>
      <c r="AC258" s="192">
        <f>SUM(R258:AB258)</f>
        <v>0</v>
      </c>
      <c r="AD258" s="113"/>
      <c r="AE258" s="114"/>
      <c r="AF258" s="113"/>
      <c r="AG258" s="113"/>
      <c r="AH258" s="113"/>
      <c r="AI258" s="113"/>
      <c r="AJ258" s="113"/>
      <c r="AK258" s="113"/>
      <c r="AL258" s="113"/>
      <c r="AM258" s="113"/>
      <c r="AN258" s="113"/>
      <c r="AO258" s="113"/>
      <c r="AP258" s="114"/>
      <c r="AQ258" s="192">
        <f>SUM(AD258:AP258)</f>
        <v>0</v>
      </c>
      <c r="AR258" s="113"/>
      <c r="AS258" s="113"/>
      <c r="AT258" s="113"/>
      <c r="AU258" s="113"/>
      <c r="AV258" s="113"/>
      <c r="AW258" s="113"/>
      <c r="AX258" s="113"/>
      <c r="AY258" s="113"/>
      <c r="AZ258" s="113"/>
      <c r="BA258" s="113"/>
      <c r="BB258" s="192">
        <f>SUM(AR258:BA258)</f>
        <v>0</v>
      </c>
      <c r="BC258" s="219"/>
      <c r="BD258" s="201">
        <f t="shared" si="51"/>
        <v>0</v>
      </c>
      <c r="BE258" s="234"/>
      <c r="BF258" s="417"/>
    </row>
    <row r="259" spans="1:58" s="1" customFormat="1" x14ac:dyDescent="0.2">
      <c r="A259" s="124"/>
      <c r="B259" s="129"/>
      <c r="C259" s="126"/>
      <c r="D259" s="126"/>
      <c r="E259" s="126"/>
      <c r="F259" s="112"/>
      <c r="G259" s="113"/>
      <c r="H259" s="113"/>
      <c r="I259" s="113"/>
      <c r="J259" s="113"/>
      <c r="K259" s="113"/>
      <c r="L259" s="113"/>
      <c r="M259" s="113"/>
      <c r="N259" s="113"/>
      <c r="O259" s="114"/>
      <c r="P259" s="113"/>
      <c r="Q259" s="192">
        <f>SUM(F259:P259)</f>
        <v>0</v>
      </c>
      <c r="R259" s="113"/>
      <c r="S259" s="113"/>
      <c r="T259" s="113"/>
      <c r="U259" s="113"/>
      <c r="V259" s="113"/>
      <c r="W259" s="113"/>
      <c r="X259" s="114"/>
      <c r="Y259" s="113"/>
      <c r="Z259" s="113"/>
      <c r="AA259" s="113"/>
      <c r="AB259" s="113"/>
      <c r="AC259" s="192">
        <f>SUM(R259:AB259)</f>
        <v>0</v>
      </c>
      <c r="AD259" s="113"/>
      <c r="AE259" s="114"/>
      <c r="AF259" s="113"/>
      <c r="AG259" s="113"/>
      <c r="AH259" s="113"/>
      <c r="AI259" s="113"/>
      <c r="AJ259" s="113"/>
      <c r="AK259" s="113"/>
      <c r="AL259" s="113"/>
      <c r="AM259" s="113"/>
      <c r="AN259" s="113"/>
      <c r="AO259" s="113"/>
      <c r="AP259" s="114"/>
      <c r="AQ259" s="192">
        <f>SUM(AD259:AP259)</f>
        <v>0</v>
      </c>
      <c r="AR259" s="113"/>
      <c r="AS259" s="113"/>
      <c r="AT259" s="113"/>
      <c r="AU259" s="113"/>
      <c r="AV259" s="113"/>
      <c r="AW259" s="113"/>
      <c r="AX259" s="113"/>
      <c r="AY259" s="113"/>
      <c r="AZ259" s="113"/>
      <c r="BA259" s="113"/>
      <c r="BB259" s="192">
        <f>SUM(AR259:BA259)</f>
        <v>0</v>
      </c>
      <c r="BC259" s="219"/>
      <c r="BD259" s="201">
        <f t="shared" si="51"/>
        <v>0</v>
      </c>
      <c r="BE259" s="234"/>
      <c r="BF259" s="417"/>
    </row>
    <row r="260" spans="1:58" s="1" customFormat="1" x14ac:dyDescent="0.2">
      <c r="A260" s="124"/>
      <c r="B260" s="129"/>
      <c r="C260" s="126"/>
      <c r="D260" s="126"/>
      <c r="E260" s="126"/>
      <c r="F260" s="112"/>
      <c r="G260" s="113"/>
      <c r="H260" s="113"/>
      <c r="I260" s="113"/>
      <c r="J260" s="113"/>
      <c r="K260" s="113"/>
      <c r="L260" s="113"/>
      <c r="M260" s="113"/>
      <c r="N260" s="113"/>
      <c r="O260" s="114"/>
      <c r="P260" s="113"/>
      <c r="Q260" s="192">
        <f>SUM(F260:P260)</f>
        <v>0</v>
      </c>
      <c r="R260" s="113"/>
      <c r="S260" s="113"/>
      <c r="T260" s="113"/>
      <c r="U260" s="113"/>
      <c r="V260" s="113"/>
      <c r="W260" s="113"/>
      <c r="X260" s="114"/>
      <c r="Y260" s="113"/>
      <c r="Z260" s="113"/>
      <c r="AA260" s="113"/>
      <c r="AB260" s="113"/>
      <c r="AC260" s="192">
        <f>SUM(R260:AB260)</f>
        <v>0</v>
      </c>
      <c r="AD260" s="113"/>
      <c r="AE260" s="114"/>
      <c r="AF260" s="113"/>
      <c r="AG260" s="113"/>
      <c r="AH260" s="113"/>
      <c r="AI260" s="113"/>
      <c r="AJ260" s="113"/>
      <c r="AK260" s="113"/>
      <c r="AL260" s="113"/>
      <c r="AM260" s="113"/>
      <c r="AN260" s="113"/>
      <c r="AO260" s="113"/>
      <c r="AP260" s="114"/>
      <c r="AQ260" s="192">
        <f>SUM(AD260:AP260)</f>
        <v>0</v>
      </c>
      <c r="AR260" s="113"/>
      <c r="AS260" s="113"/>
      <c r="AT260" s="113"/>
      <c r="AU260" s="113"/>
      <c r="AV260" s="113"/>
      <c r="AW260" s="113"/>
      <c r="AX260" s="113"/>
      <c r="AY260" s="113"/>
      <c r="AZ260" s="113"/>
      <c r="BA260" s="113"/>
      <c r="BB260" s="192">
        <f>SUM(AR260:BA260)</f>
        <v>0</v>
      </c>
      <c r="BC260" s="219"/>
      <c r="BD260" s="201">
        <f t="shared" si="51"/>
        <v>0</v>
      </c>
      <c r="BE260" s="234"/>
      <c r="BF260" s="417"/>
    </row>
    <row r="261" spans="1:58" s="1" customFormat="1" ht="15.75" thickBot="1" x14ac:dyDescent="0.3">
      <c r="A261" s="436" t="s">
        <v>1</v>
      </c>
      <c r="B261" s="154"/>
      <c r="C261" s="155"/>
      <c r="D261" s="155"/>
      <c r="E261" s="155"/>
      <c r="F261" s="109"/>
      <c r="G261" s="110"/>
      <c r="H261" s="110"/>
      <c r="I261" s="110"/>
      <c r="J261" s="110"/>
      <c r="K261" s="110"/>
      <c r="L261" s="110"/>
      <c r="M261" s="110"/>
      <c r="N261" s="110"/>
      <c r="O261" s="111"/>
      <c r="P261" s="110"/>
      <c r="Q261" s="193">
        <f>SUBTOTAL(9,Q256:Q260)</f>
        <v>120</v>
      </c>
      <c r="R261" s="110"/>
      <c r="S261" s="110"/>
      <c r="T261" s="110"/>
      <c r="U261" s="110"/>
      <c r="V261" s="110"/>
      <c r="W261" s="110"/>
      <c r="X261" s="111"/>
      <c r="Y261" s="110"/>
      <c r="Z261" s="110"/>
      <c r="AA261" s="110"/>
      <c r="AB261" s="110"/>
      <c r="AC261" s="193">
        <f>SUBTOTAL(9,AC256:AC260)</f>
        <v>0</v>
      </c>
      <c r="AD261" s="110"/>
      <c r="AE261" s="111"/>
      <c r="AF261" s="110"/>
      <c r="AG261" s="110"/>
      <c r="AH261" s="110"/>
      <c r="AI261" s="110"/>
      <c r="AJ261" s="110"/>
      <c r="AK261" s="110"/>
      <c r="AL261" s="110"/>
      <c r="AM261" s="110"/>
      <c r="AN261" s="110"/>
      <c r="AO261" s="110"/>
      <c r="AP261" s="111"/>
      <c r="AQ261" s="193">
        <f>SUBTOTAL(9,AQ256:AQ260)</f>
        <v>0</v>
      </c>
      <c r="AR261" s="110"/>
      <c r="AS261" s="110"/>
      <c r="AT261" s="110"/>
      <c r="AU261" s="110"/>
      <c r="AV261" s="110"/>
      <c r="AW261" s="110"/>
      <c r="AX261" s="110"/>
      <c r="AY261" s="110"/>
      <c r="AZ261" s="110"/>
      <c r="BA261" s="110"/>
      <c r="BB261" s="193">
        <f>SUBTOTAL(9,BB256:BB260)</f>
        <v>0</v>
      </c>
      <c r="BC261" s="220"/>
      <c r="BD261" s="202">
        <f>SUBTOTAL(9,BD256:BD260)</f>
        <v>120</v>
      </c>
      <c r="BE261" s="236">
        <f>'totaal BOL niv 4 4 jr'!I116</f>
        <v>0</v>
      </c>
      <c r="BF261" s="417"/>
    </row>
    <row r="262" spans="1:58" s="1" customFormat="1" ht="15" thickTop="1" x14ac:dyDescent="0.2">
      <c r="A262" s="437" t="str">
        <f>'totaal BOL niv 4 4 jr'!B58</f>
        <v>4g BHV</v>
      </c>
      <c r="B262" s="153"/>
      <c r="C262" s="390"/>
      <c r="D262" s="390"/>
      <c r="E262" s="390"/>
      <c r="F262" s="391"/>
      <c r="G262" s="392"/>
      <c r="H262" s="392"/>
      <c r="I262" s="392"/>
      <c r="J262" s="392"/>
      <c r="K262" s="392"/>
      <c r="L262" s="392"/>
      <c r="M262" s="392"/>
      <c r="N262" s="392"/>
      <c r="O262" s="392"/>
      <c r="P262" s="392"/>
      <c r="Q262" s="414"/>
      <c r="R262" s="392"/>
      <c r="S262" s="392"/>
      <c r="T262" s="392"/>
      <c r="U262" s="392"/>
      <c r="V262" s="392"/>
      <c r="W262" s="392"/>
      <c r="X262" s="392"/>
      <c r="Y262" s="392"/>
      <c r="Z262" s="392"/>
      <c r="AA262" s="392"/>
      <c r="AB262" s="392"/>
      <c r="AC262" s="414"/>
      <c r="AD262" s="392"/>
      <c r="AE262" s="392"/>
      <c r="AF262" s="392"/>
      <c r="AG262" s="392"/>
      <c r="AH262" s="392"/>
      <c r="AI262" s="392"/>
      <c r="AJ262" s="392"/>
      <c r="AK262" s="392"/>
      <c r="AL262" s="392"/>
      <c r="AM262" s="392"/>
      <c r="AN262" s="392"/>
      <c r="AO262" s="392"/>
      <c r="AP262" s="392"/>
      <c r="AQ262" s="414"/>
      <c r="AR262" s="392"/>
      <c r="AS262" s="392"/>
      <c r="AT262" s="392"/>
      <c r="AU262" s="392"/>
      <c r="AV262" s="392"/>
      <c r="AW262" s="392"/>
      <c r="AX262" s="392"/>
      <c r="AY262" s="392"/>
      <c r="AZ262" s="392"/>
      <c r="BA262" s="392"/>
      <c r="BB262" s="414"/>
      <c r="BC262" s="395"/>
      <c r="BD262" s="394" t="s">
        <v>8</v>
      </c>
      <c r="BE262" s="234"/>
      <c r="BF262" s="418"/>
    </row>
    <row r="263" spans="1:58" s="1" customFormat="1" x14ac:dyDescent="0.2">
      <c r="A263" s="124"/>
      <c r="B263" s="129"/>
      <c r="C263" s="126"/>
      <c r="D263" s="126"/>
      <c r="E263" s="126"/>
      <c r="F263" s="106"/>
      <c r="G263" s="107"/>
      <c r="H263" s="107"/>
      <c r="I263" s="107"/>
      <c r="J263" s="107"/>
      <c r="K263" s="107"/>
      <c r="L263" s="107"/>
      <c r="M263" s="107"/>
      <c r="N263" s="107"/>
      <c r="O263" s="108"/>
      <c r="P263" s="107"/>
      <c r="Q263" s="192">
        <f>SUM(F263:P263)</f>
        <v>0</v>
      </c>
      <c r="R263" s="107"/>
      <c r="S263" s="107"/>
      <c r="T263" s="107"/>
      <c r="U263" s="107"/>
      <c r="V263" s="107"/>
      <c r="W263" s="107"/>
      <c r="X263" s="108"/>
      <c r="Y263" s="107"/>
      <c r="Z263" s="107"/>
      <c r="AA263" s="107"/>
      <c r="AB263" s="107"/>
      <c r="AC263" s="192">
        <f>SUM(R263:AB263)</f>
        <v>0</v>
      </c>
      <c r="AD263" s="107"/>
      <c r="AE263" s="108"/>
      <c r="AF263" s="107"/>
      <c r="AG263" s="107"/>
      <c r="AH263" s="107"/>
      <c r="AI263" s="107"/>
      <c r="AJ263" s="107"/>
      <c r="AK263" s="107"/>
      <c r="AL263" s="107"/>
      <c r="AM263" s="107"/>
      <c r="AN263" s="107"/>
      <c r="AO263" s="107"/>
      <c r="AP263" s="108"/>
      <c r="AQ263" s="192">
        <f>SUM(AD263:AP263)</f>
        <v>0</v>
      </c>
      <c r="AR263" s="107"/>
      <c r="AS263" s="107"/>
      <c r="AT263" s="107"/>
      <c r="AU263" s="107"/>
      <c r="AV263" s="107"/>
      <c r="AW263" s="107"/>
      <c r="AX263" s="107"/>
      <c r="AY263" s="107"/>
      <c r="AZ263" s="107"/>
      <c r="BA263" s="107"/>
      <c r="BB263" s="192">
        <f>SUM(AR263:BA263)</f>
        <v>0</v>
      </c>
      <c r="BC263" s="217"/>
      <c r="BD263" s="201">
        <f t="shared" ref="BD263:BD267" si="52">SUM(Q263+AC263+AQ263+BB263)</f>
        <v>0</v>
      </c>
      <c r="BE263" s="234"/>
      <c r="BF263" s="417"/>
    </row>
    <row r="264" spans="1:58" s="1" customFormat="1" x14ac:dyDescent="0.2">
      <c r="A264" s="124"/>
      <c r="B264" s="129"/>
      <c r="C264" s="126"/>
      <c r="D264" s="126"/>
      <c r="E264" s="126"/>
      <c r="F264" s="106"/>
      <c r="G264" s="107"/>
      <c r="H264" s="107"/>
      <c r="I264" s="107"/>
      <c r="J264" s="107"/>
      <c r="K264" s="107"/>
      <c r="L264" s="107"/>
      <c r="M264" s="107"/>
      <c r="N264" s="107"/>
      <c r="O264" s="108"/>
      <c r="P264" s="107"/>
      <c r="Q264" s="192">
        <f>SUM(F264:P264)</f>
        <v>0</v>
      </c>
      <c r="R264" s="107"/>
      <c r="S264" s="107"/>
      <c r="T264" s="107"/>
      <c r="U264" s="107"/>
      <c r="V264" s="107"/>
      <c r="W264" s="107"/>
      <c r="X264" s="108"/>
      <c r="Y264" s="107"/>
      <c r="Z264" s="107"/>
      <c r="AA264" s="107"/>
      <c r="AB264" s="107"/>
      <c r="AC264" s="192">
        <f>SUM(R264:AB264)</f>
        <v>0</v>
      </c>
      <c r="AD264" s="107"/>
      <c r="AE264" s="108"/>
      <c r="AF264" s="107"/>
      <c r="AG264" s="107"/>
      <c r="AH264" s="107"/>
      <c r="AI264" s="107"/>
      <c r="AJ264" s="107"/>
      <c r="AK264" s="107"/>
      <c r="AL264" s="107"/>
      <c r="AM264" s="107"/>
      <c r="AN264" s="107"/>
      <c r="AO264" s="107"/>
      <c r="AP264" s="108"/>
      <c r="AQ264" s="192">
        <f>SUM(AD264:AP264)</f>
        <v>0</v>
      </c>
      <c r="AR264" s="107"/>
      <c r="AS264" s="107"/>
      <c r="AT264" s="107"/>
      <c r="AU264" s="107"/>
      <c r="AV264" s="107"/>
      <c r="AW264" s="107"/>
      <c r="AX264" s="107"/>
      <c r="AY264" s="107"/>
      <c r="AZ264" s="107"/>
      <c r="BA264" s="107"/>
      <c r="BB264" s="192">
        <f>SUM(AR264:BA264)</f>
        <v>0</v>
      </c>
      <c r="BC264" s="217"/>
      <c r="BD264" s="201">
        <f t="shared" si="52"/>
        <v>0</v>
      </c>
      <c r="BE264" s="234"/>
      <c r="BF264" s="417"/>
    </row>
    <row r="265" spans="1:58" s="1" customFormat="1" x14ac:dyDescent="0.2">
      <c r="A265" s="124"/>
      <c r="B265" s="129"/>
      <c r="C265" s="126"/>
      <c r="D265" s="126"/>
      <c r="E265" s="126"/>
      <c r="F265" s="112"/>
      <c r="G265" s="113"/>
      <c r="H265" s="113"/>
      <c r="I265" s="113"/>
      <c r="J265" s="113"/>
      <c r="K265" s="113"/>
      <c r="L265" s="113"/>
      <c r="M265" s="113"/>
      <c r="N265" s="113"/>
      <c r="O265" s="114"/>
      <c r="P265" s="113"/>
      <c r="Q265" s="192">
        <f>SUM(F265:P265)</f>
        <v>0</v>
      </c>
      <c r="R265" s="113"/>
      <c r="S265" s="113"/>
      <c r="T265" s="113"/>
      <c r="U265" s="113"/>
      <c r="V265" s="113"/>
      <c r="W265" s="113"/>
      <c r="X265" s="114"/>
      <c r="Y265" s="113"/>
      <c r="Z265" s="113"/>
      <c r="AA265" s="113"/>
      <c r="AB265" s="113"/>
      <c r="AC265" s="192">
        <f>SUM(R265:AB265)</f>
        <v>0</v>
      </c>
      <c r="AD265" s="113"/>
      <c r="AE265" s="114"/>
      <c r="AF265" s="113"/>
      <c r="AG265" s="113"/>
      <c r="AH265" s="113"/>
      <c r="AI265" s="113"/>
      <c r="AJ265" s="113"/>
      <c r="AK265" s="113"/>
      <c r="AL265" s="113"/>
      <c r="AM265" s="113"/>
      <c r="AN265" s="113"/>
      <c r="AO265" s="113"/>
      <c r="AP265" s="114"/>
      <c r="AQ265" s="192">
        <f>SUM(AD265:AP265)</f>
        <v>0</v>
      </c>
      <c r="AR265" s="113"/>
      <c r="AS265" s="113"/>
      <c r="AT265" s="113"/>
      <c r="AU265" s="113"/>
      <c r="AV265" s="113"/>
      <c r="AW265" s="113"/>
      <c r="AX265" s="113"/>
      <c r="AY265" s="113"/>
      <c r="AZ265" s="113"/>
      <c r="BA265" s="113"/>
      <c r="BB265" s="192">
        <f>SUM(AR265:BA265)</f>
        <v>0</v>
      </c>
      <c r="BC265" s="219"/>
      <c r="BD265" s="201">
        <f t="shared" si="52"/>
        <v>0</v>
      </c>
      <c r="BE265" s="234"/>
      <c r="BF265" s="417"/>
    </row>
    <row r="266" spans="1:58" s="1" customFormat="1" x14ac:dyDescent="0.2">
      <c r="A266" s="124"/>
      <c r="B266" s="129"/>
      <c r="C266" s="126"/>
      <c r="D266" s="126"/>
      <c r="E266" s="126"/>
      <c r="F266" s="112"/>
      <c r="G266" s="113"/>
      <c r="H266" s="113"/>
      <c r="I266" s="113"/>
      <c r="J266" s="113"/>
      <c r="K266" s="113"/>
      <c r="L266" s="113"/>
      <c r="M266" s="113"/>
      <c r="N266" s="113"/>
      <c r="O266" s="114"/>
      <c r="P266" s="113"/>
      <c r="Q266" s="192">
        <f>SUM(F266:P266)</f>
        <v>0</v>
      </c>
      <c r="R266" s="113"/>
      <c r="S266" s="113"/>
      <c r="T266" s="113"/>
      <c r="U266" s="113"/>
      <c r="V266" s="113"/>
      <c r="W266" s="113"/>
      <c r="X266" s="114"/>
      <c r="Y266" s="113"/>
      <c r="Z266" s="113"/>
      <c r="AA266" s="113"/>
      <c r="AB266" s="113"/>
      <c r="AC266" s="192">
        <f>SUM(R266:AB266)</f>
        <v>0</v>
      </c>
      <c r="AD266" s="113"/>
      <c r="AE266" s="114"/>
      <c r="AF266" s="113"/>
      <c r="AG266" s="113"/>
      <c r="AH266" s="113"/>
      <c r="AI266" s="113"/>
      <c r="AJ266" s="113"/>
      <c r="AK266" s="113"/>
      <c r="AL266" s="113"/>
      <c r="AM266" s="113"/>
      <c r="AN266" s="113"/>
      <c r="AO266" s="113"/>
      <c r="AP266" s="114"/>
      <c r="AQ266" s="192">
        <f>SUM(AD266:AP266)</f>
        <v>0</v>
      </c>
      <c r="AR266" s="113"/>
      <c r="AS266" s="113"/>
      <c r="AT266" s="113"/>
      <c r="AU266" s="113"/>
      <c r="AV266" s="113"/>
      <c r="AW266" s="113"/>
      <c r="AX266" s="113"/>
      <c r="AY266" s="113"/>
      <c r="AZ266" s="113"/>
      <c r="BA266" s="113"/>
      <c r="BB266" s="192">
        <f>SUM(AR266:BA266)</f>
        <v>0</v>
      </c>
      <c r="BC266" s="219"/>
      <c r="BD266" s="201">
        <f t="shared" si="52"/>
        <v>0</v>
      </c>
      <c r="BE266" s="234"/>
      <c r="BF266" s="417"/>
    </row>
    <row r="267" spans="1:58" s="1" customFormat="1" x14ac:dyDescent="0.2">
      <c r="A267" s="124"/>
      <c r="B267" s="129"/>
      <c r="C267" s="126"/>
      <c r="D267" s="126"/>
      <c r="E267" s="126"/>
      <c r="F267" s="112"/>
      <c r="G267" s="113"/>
      <c r="H267" s="113"/>
      <c r="I267" s="113"/>
      <c r="J267" s="113"/>
      <c r="K267" s="113"/>
      <c r="L267" s="113"/>
      <c r="M267" s="113"/>
      <c r="N267" s="113"/>
      <c r="O267" s="114"/>
      <c r="P267" s="113"/>
      <c r="Q267" s="192">
        <f>SUM(F267:P267)</f>
        <v>0</v>
      </c>
      <c r="R267" s="113"/>
      <c r="S267" s="113"/>
      <c r="T267" s="113"/>
      <c r="U267" s="113"/>
      <c r="V267" s="113"/>
      <c r="W267" s="113"/>
      <c r="X267" s="114"/>
      <c r="Y267" s="113"/>
      <c r="Z267" s="113"/>
      <c r="AA267" s="113"/>
      <c r="AB267" s="113"/>
      <c r="AC267" s="192">
        <f>SUM(R267:AB267)</f>
        <v>0</v>
      </c>
      <c r="AD267" s="113"/>
      <c r="AE267" s="114"/>
      <c r="AF267" s="113"/>
      <c r="AG267" s="113"/>
      <c r="AH267" s="113"/>
      <c r="AI267" s="113"/>
      <c r="AJ267" s="113"/>
      <c r="AK267" s="113"/>
      <c r="AL267" s="113"/>
      <c r="AM267" s="113"/>
      <c r="AN267" s="113"/>
      <c r="AO267" s="113"/>
      <c r="AP267" s="114"/>
      <c r="AQ267" s="192">
        <f>SUM(AD267:AP267)</f>
        <v>0</v>
      </c>
      <c r="AR267" s="113"/>
      <c r="AS267" s="113"/>
      <c r="AT267" s="113"/>
      <c r="AU267" s="113"/>
      <c r="AV267" s="113"/>
      <c r="AW267" s="113"/>
      <c r="AX267" s="113"/>
      <c r="AY267" s="113"/>
      <c r="AZ267" s="113"/>
      <c r="BA267" s="113"/>
      <c r="BB267" s="192">
        <f>SUM(AR267:BA267)</f>
        <v>0</v>
      </c>
      <c r="BC267" s="219"/>
      <c r="BD267" s="201">
        <f t="shared" si="52"/>
        <v>0</v>
      </c>
      <c r="BE267" s="234"/>
      <c r="BF267" s="417"/>
    </row>
    <row r="268" spans="1:58" s="1" customFormat="1" ht="15.75" thickBot="1" x14ac:dyDescent="0.3">
      <c r="A268" s="436" t="s">
        <v>1</v>
      </c>
      <c r="B268" s="154"/>
      <c r="C268" s="155"/>
      <c r="D268" s="155"/>
      <c r="E268" s="155"/>
      <c r="F268" s="109"/>
      <c r="G268" s="110"/>
      <c r="H268" s="110"/>
      <c r="I268" s="110"/>
      <c r="J268" s="110"/>
      <c r="K268" s="110"/>
      <c r="L268" s="110"/>
      <c r="M268" s="110"/>
      <c r="N268" s="110"/>
      <c r="O268" s="111"/>
      <c r="P268" s="110"/>
      <c r="Q268" s="193">
        <f>SUBTOTAL(9,Q263:Q267)</f>
        <v>0</v>
      </c>
      <c r="R268" s="110"/>
      <c r="S268" s="110"/>
      <c r="T268" s="110"/>
      <c r="U268" s="110"/>
      <c r="V268" s="110"/>
      <c r="W268" s="110"/>
      <c r="X268" s="111"/>
      <c r="Y268" s="110"/>
      <c r="Z268" s="110"/>
      <c r="AA268" s="110"/>
      <c r="AB268" s="110"/>
      <c r="AC268" s="193">
        <f>SUBTOTAL(9,AC263:AC267)</f>
        <v>0</v>
      </c>
      <c r="AD268" s="110"/>
      <c r="AE268" s="111"/>
      <c r="AF268" s="110"/>
      <c r="AG268" s="110"/>
      <c r="AH268" s="110"/>
      <c r="AI268" s="110"/>
      <c r="AJ268" s="110"/>
      <c r="AK268" s="110"/>
      <c r="AL268" s="110"/>
      <c r="AM268" s="110"/>
      <c r="AN268" s="110"/>
      <c r="AO268" s="110"/>
      <c r="AP268" s="111"/>
      <c r="AQ268" s="193">
        <f>SUBTOTAL(9,AQ263:AQ267)</f>
        <v>0</v>
      </c>
      <c r="AR268" s="110"/>
      <c r="AS268" s="110"/>
      <c r="AT268" s="110"/>
      <c r="AU268" s="110"/>
      <c r="AV268" s="110"/>
      <c r="AW268" s="110"/>
      <c r="AX268" s="110"/>
      <c r="AY268" s="110"/>
      <c r="AZ268" s="110"/>
      <c r="BA268" s="110"/>
      <c r="BB268" s="193">
        <f>SUBTOTAL(9,BB263:BB267)</f>
        <v>0</v>
      </c>
      <c r="BC268" s="220"/>
      <c r="BD268" s="202">
        <f>SUBTOTAL(9,BD263:BD267)</f>
        <v>0</v>
      </c>
      <c r="BE268" s="236">
        <f>'totaal BOL niv 4 4 jr'!I117</f>
        <v>0</v>
      </c>
      <c r="BF268" s="417"/>
    </row>
    <row r="269" spans="1:58" s="1" customFormat="1" ht="15" thickTop="1" x14ac:dyDescent="0.2">
      <c r="A269" s="437" t="str">
        <f>'totaal BOL niv 4 4 jr'!B59</f>
        <v>4h Nog nader in te vullen</v>
      </c>
      <c r="B269" s="153"/>
      <c r="C269" s="390"/>
      <c r="D269" s="390"/>
      <c r="E269" s="390"/>
      <c r="F269" s="391"/>
      <c r="G269" s="392"/>
      <c r="H269" s="392"/>
      <c r="I269" s="392"/>
      <c r="J269" s="392"/>
      <c r="K269" s="392"/>
      <c r="L269" s="392"/>
      <c r="M269" s="392"/>
      <c r="N269" s="392"/>
      <c r="O269" s="392"/>
      <c r="P269" s="392"/>
      <c r="Q269" s="414"/>
      <c r="R269" s="392"/>
      <c r="S269" s="392"/>
      <c r="T269" s="392"/>
      <c r="U269" s="392"/>
      <c r="V269" s="392"/>
      <c r="W269" s="392"/>
      <c r="X269" s="392"/>
      <c r="Y269" s="392"/>
      <c r="Z269" s="392"/>
      <c r="AA269" s="392"/>
      <c r="AB269" s="392"/>
      <c r="AC269" s="414"/>
      <c r="AD269" s="392"/>
      <c r="AE269" s="392"/>
      <c r="AF269" s="392"/>
      <c r="AG269" s="392"/>
      <c r="AH269" s="392"/>
      <c r="AI269" s="392"/>
      <c r="AJ269" s="392"/>
      <c r="AK269" s="392"/>
      <c r="AL269" s="392"/>
      <c r="AM269" s="392"/>
      <c r="AN269" s="392"/>
      <c r="AO269" s="392"/>
      <c r="AP269" s="392"/>
      <c r="AQ269" s="414"/>
      <c r="AR269" s="392"/>
      <c r="AS269" s="392"/>
      <c r="AT269" s="392"/>
      <c r="AU269" s="392"/>
      <c r="AV269" s="392"/>
      <c r="AW269" s="392"/>
      <c r="AX269" s="392"/>
      <c r="AY269" s="392"/>
      <c r="AZ269" s="392"/>
      <c r="BA269" s="392"/>
      <c r="BB269" s="414"/>
      <c r="BC269" s="395"/>
      <c r="BD269" s="394" t="s">
        <v>8</v>
      </c>
      <c r="BE269" s="234"/>
      <c r="BF269" s="418"/>
    </row>
    <row r="270" spans="1:58" s="1" customFormat="1" x14ac:dyDescent="0.2">
      <c r="A270" s="124" t="s">
        <v>935</v>
      </c>
      <c r="B270" s="129"/>
      <c r="C270" s="126"/>
      <c r="D270" s="126"/>
      <c r="E270" s="126"/>
      <c r="F270" s="106">
        <v>72</v>
      </c>
      <c r="G270" s="107"/>
      <c r="H270" s="107"/>
      <c r="I270" s="107"/>
      <c r="J270" s="107"/>
      <c r="K270" s="107"/>
      <c r="L270" s="107"/>
      <c r="M270" s="107"/>
      <c r="N270" s="107"/>
      <c r="O270" s="108"/>
      <c r="P270" s="107"/>
      <c r="Q270" s="192">
        <f>SUM(F270:P270)</f>
        <v>72</v>
      </c>
      <c r="R270" s="107"/>
      <c r="S270" s="107"/>
      <c r="T270" s="107"/>
      <c r="U270" s="107"/>
      <c r="V270" s="107"/>
      <c r="W270" s="107"/>
      <c r="X270" s="108"/>
      <c r="Y270" s="107"/>
      <c r="Z270" s="107"/>
      <c r="AA270" s="107"/>
      <c r="AB270" s="107"/>
      <c r="AC270" s="192">
        <f>SUM(R270:AB270)</f>
        <v>0</v>
      </c>
      <c r="AD270" s="107"/>
      <c r="AE270" s="108"/>
      <c r="AF270" s="107"/>
      <c r="AG270" s="107"/>
      <c r="AH270" s="107"/>
      <c r="AI270" s="107"/>
      <c r="AJ270" s="107"/>
      <c r="AK270" s="107"/>
      <c r="AL270" s="107"/>
      <c r="AM270" s="107"/>
      <c r="AN270" s="107"/>
      <c r="AO270" s="107"/>
      <c r="AP270" s="108"/>
      <c r="AQ270" s="192">
        <f>SUM(AD270:AP270)</f>
        <v>0</v>
      </c>
      <c r="AR270" s="107"/>
      <c r="AS270" s="107"/>
      <c r="AT270" s="107"/>
      <c r="AU270" s="107"/>
      <c r="AV270" s="107"/>
      <c r="AW270" s="107"/>
      <c r="AX270" s="107"/>
      <c r="AY270" s="107"/>
      <c r="AZ270" s="107"/>
      <c r="BA270" s="107"/>
      <c r="BB270" s="192">
        <f>SUM(AR270:BA270)</f>
        <v>0</v>
      </c>
      <c r="BC270" s="217"/>
      <c r="BD270" s="201">
        <f t="shared" ref="BD270:BD274" si="53">SUM(Q270+AC270+AQ270+BB270)</f>
        <v>72</v>
      </c>
      <c r="BE270" s="234"/>
      <c r="BF270" s="417"/>
    </row>
    <row r="271" spans="1:58" s="1" customFormat="1" x14ac:dyDescent="0.2">
      <c r="A271" s="124"/>
      <c r="B271" s="129"/>
      <c r="C271" s="126"/>
      <c r="D271" s="126"/>
      <c r="E271" s="126"/>
      <c r="F271" s="106"/>
      <c r="G271" s="107"/>
      <c r="H271" s="107"/>
      <c r="I271" s="107"/>
      <c r="J271" s="107"/>
      <c r="K271" s="107"/>
      <c r="L271" s="107"/>
      <c r="M271" s="107"/>
      <c r="N271" s="107"/>
      <c r="O271" s="108"/>
      <c r="P271" s="107"/>
      <c r="Q271" s="192">
        <f>SUM(F271:P271)</f>
        <v>0</v>
      </c>
      <c r="R271" s="107"/>
      <c r="S271" s="107"/>
      <c r="T271" s="107"/>
      <c r="U271" s="107"/>
      <c r="V271" s="107"/>
      <c r="W271" s="107"/>
      <c r="X271" s="108"/>
      <c r="Y271" s="107"/>
      <c r="Z271" s="107"/>
      <c r="AA271" s="107"/>
      <c r="AB271" s="107"/>
      <c r="AC271" s="192">
        <f>SUM(R271:AB271)</f>
        <v>0</v>
      </c>
      <c r="AD271" s="107"/>
      <c r="AE271" s="108"/>
      <c r="AF271" s="107"/>
      <c r="AG271" s="107"/>
      <c r="AH271" s="107"/>
      <c r="AI271" s="107"/>
      <c r="AJ271" s="107"/>
      <c r="AK271" s="107"/>
      <c r="AL271" s="107"/>
      <c r="AM271" s="107"/>
      <c r="AN271" s="107"/>
      <c r="AO271" s="107"/>
      <c r="AP271" s="108"/>
      <c r="AQ271" s="192">
        <f>SUM(AD271:AP271)</f>
        <v>0</v>
      </c>
      <c r="AR271" s="107"/>
      <c r="AS271" s="107"/>
      <c r="AT271" s="107"/>
      <c r="AU271" s="107"/>
      <c r="AV271" s="107"/>
      <c r="AW271" s="107"/>
      <c r="AX271" s="107"/>
      <c r="AY271" s="107"/>
      <c r="AZ271" s="107"/>
      <c r="BA271" s="107"/>
      <c r="BB271" s="192">
        <f>SUM(AR271:BA271)</f>
        <v>0</v>
      </c>
      <c r="BC271" s="217"/>
      <c r="BD271" s="201">
        <f t="shared" si="53"/>
        <v>0</v>
      </c>
      <c r="BE271" s="234"/>
      <c r="BF271" s="417"/>
    </row>
    <row r="272" spans="1:58" s="1" customFormat="1" x14ac:dyDescent="0.2">
      <c r="A272" s="124"/>
      <c r="B272" s="129"/>
      <c r="C272" s="126"/>
      <c r="D272" s="126"/>
      <c r="E272" s="126"/>
      <c r="F272" s="112"/>
      <c r="G272" s="113"/>
      <c r="H272" s="113"/>
      <c r="I272" s="113"/>
      <c r="J272" s="113"/>
      <c r="K272" s="113"/>
      <c r="L272" s="113"/>
      <c r="M272" s="113"/>
      <c r="N272" s="113"/>
      <c r="O272" s="114"/>
      <c r="P272" s="113"/>
      <c r="Q272" s="192">
        <f>SUM(F272:P272)</f>
        <v>0</v>
      </c>
      <c r="R272" s="113"/>
      <c r="S272" s="113"/>
      <c r="T272" s="113"/>
      <c r="U272" s="113"/>
      <c r="V272" s="113"/>
      <c r="W272" s="113"/>
      <c r="X272" s="114"/>
      <c r="Y272" s="113"/>
      <c r="Z272" s="113"/>
      <c r="AA272" s="113"/>
      <c r="AB272" s="113"/>
      <c r="AC272" s="192">
        <f>SUM(R272:AB272)</f>
        <v>0</v>
      </c>
      <c r="AD272" s="113"/>
      <c r="AE272" s="114"/>
      <c r="AF272" s="113"/>
      <c r="AG272" s="113"/>
      <c r="AH272" s="113"/>
      <c r="AI272" s="113"/>
      <c r="AJ272" s="113"/>
      <c r="AK272" s="113"/>
      <c r="AL272" s="113"/>
      <c r="AM272" s="113"/>
      <c r="AN272" s="113"/>
      <c r="AO272" s="113"/>
      <c r="AP272" s="114"/>
      <c r="AQ272" s="192">
        <f>SUM(AD272:AP272)</f>
        <v>0</v>
      </c>
      <c r="AR272" s="113"/>
      <c r="AS272" s="113"/>
      <c r="AT272" s="113"/>
      <c r="AU272" s="113"/>
      <c r="AV272" s="113"/>
      <c r="AW272" s="113"/>
      <c r="AX272" s="113"/>
      <c r="AY272" s="113"/>
      <c r="AZ272" s="113"/>
      <c r="BA272" s="113"/>
      <c r="BB272" s="192">
        <f>SUM(AR272:BA272)</f>
        <v>0</v>
      </c>
      <c r="BC272" s="219"/>
      <c r="BD272" s="201">
        <f t="shared" si="53"/>
        <v>0</v>
      </c>
      <c r="BE272" s="234"/>
      <c r="BF272" s="417"/>
    </row>
    <row r="273" spans="1:58" s="1" customFormat="1" x14ac:dyDescent="0.2">
      <c r="A273" s="124"/>
      <c r="B273" s="129"/>
      <c r="C273" s="126"/>
      <c r="D273" s="126"/>
      <c r="E273" s="126"/>
      <c r="F273" s="112"/>
      <c r="G273" s="113"/>
      <c r="H273" s="113"/>
      <c r="I273" s="113"/>
      <c r="J273" s="113"/>
      <c r="K273" s="113"/>
      <c r="L273" s="113"/>
      <c r="M273" s="113"/>
      <c r="N273" s="113"/>
      <c r="O273" s="114"/>
      <c r="P273" s="113"/>
      <c r="Q273" s="192">
        <f>SUM(F273:P273)</f>
        <v>0</v>
      </c>
      <c r="R273" s="113"/>
      <c r="S273" s="113"/>
      <c r="T273" s="113"/>
      <c r="U273" s="113"/>
      <c r="V273" s="113"/>
      <c r="W273" s="113"/>
      <c r="X273" s="114"/>
      <c r="Y273" s="113"/>
      <c r="Z273" s="113"/>
      <c r="AA273" s="113"/>
      <c r="AB273" s="113"/>
      <c r="AC273" s="192">
        <f>SUM(R273:AB273)</f>
        <v>0</v>
      </c>
      <c r="AD273" s="113"/>
      <c r="AE273" s="114"/>
      <c r="AF273" s="113"/>
      <c r="AG273" s="113"/>
      <c r="AH273" s="113"/>
      <c r="AI273" s="113"/>
      <c r="AJ273" s="113"/>
      <c r="AK273" s="113"/>
      <c r="AL273" s="113"/>
      <c r="AM273" s="113"/>
      <c r="AN273" s="113"/>
      <c r="AO273" s="113"/>
      <c r="AP273" s="114"/>
      <c r="AQ273" s="192">
        <f>SUM(AD273:AP273)</f>
        <v>0</v>
      </c>
      <c r="AR273" s="113"/>
      <c r="AS273" s="113"/>
      <c r="AT273" s="113"/>
      <c r="AU273" s="113"/>
      <c r="AV273" s="113"/>
      <c r="AW273" s="113"/>
      <c r="AX273" s="113"/>
      <c r="AY273" s="113"/>
      <c r="AZ273" s="113"/>
      <c r="BA273" s="113"/>
      <c r="BB273" s="192">
        <f>SUM(AR273:BA273)</f>
        <v>0</v>
      </c>
      <c r="BC273" s="219"/>
      <c r="BD273" s="201">
        <f t="shared" si="53"/>
        <v>0</v>
      </c>
      <c r="BE273" s="234"/>
      <c r="BF273" s="417"/>
    </row>
    <row r="274" spans="1:58" s="1" customFormat="1" x14ac:dyDescent="0.2">
      <c r="A274" s="124"/>
      <c r="B274" s="129"/>
      <c r="C274" s="126"/>
      <c r="D274" s="126"/>
      <c r="E274" s="126"/>
      <c r="F274" s="112"/>
      <c r="G274" s="113"/>
      <c r="H274" s="113"/>
      <c r="I274" s="113"/>
      <c r="J274" s="113"/>
      <c r="K274" s="113"/>
      <c r="L274" s="113"/>
      <c r="M274" s="113"/>
      <c r="N274" s="113"/>
      <c r="O274" s="114"/>
      <c r="P274" s="113"/>
      <c r="Q274" s="192">
        <f>SUM(F274:P274)</f>
        <v>0</v>
      </c>
      <c r="R274" s="113"/>
      <c r="S274" s="113"/>
      <c r="T274" s="113"/>
      <c r="U274" s="113"/>
      <c r="V274" s="113"/>
      <c r="W274" s="113"/>
      <c r="X274" s="114"/>
      <c r="Y274" s="113"/>
      <c r="Z274" s="113"/>
      <c r="AA274" s="113"/>
      <c r="AB274" s="113"/>
      <c r="AC274" s="192">
        <f>SUM(R274:AB274)</f>
        <v>0</v>
      </c>
      <c r="AD274" s="113"/>
      <c r="AE274" s="114"/>
      <c r="AF274" s="113"/>
      <c r="AG274" s="113"/>
      <c r="AH274" s="113"/>
      <c r="AI274" s="113"/>
      <c r="AJ274" s="113"/>
      <c r="AK274" s="113"/>
      <c r="AL274" s="113"/>
      <c r="AM274" s="113"/>
      <c r="AN274" s="113"/>
      <c r="AO274" s="113"/>
      <c r="AP274" s="114"/>
      <c r="AQ274" s="192">
        <f>SUM(AD274:AP274)</f>
        <v>0</v>
      </c>
      <c r="AR274" s="113"/>
      <c r="AS274" s="113"/>
      <c r="AT274" s="113"/>
      <c r="AU274" s="113"/>
      <c r="AV274" s="113"/>
      <c r="AW274" s="113"/>
      <c r="AX274" s="113"/>
      <c r="AY274" s="113"/>
      <c r="AZ274" s="113"/>
      <c r="BA274" s="113"/>
      <c r="BB274" s="192">
        <f>SUM(AR274:BA274)</f>
        <v>0</v>
      </c>
      <c r="BC274" s="219"/>
      <c r="BD274" s="201">
        <f t="shared" si="53"/>
        <v>0</v>
      </c>
      <c r="BE274" s="234"/>
      <c r="BF274" s="417"/>
    </row>
    <row r="275" spans="1:58" s="1" customFormat="1" ht="15.75" thickBot="1" x14ac:dyDescent="0.3">
      <c r="A275" s="436" t="s">
        <v>1</v>
      </c>
      <c r="B275" s="154"/>
      <c r="C275" s="155"/>
      <c r="D275" s="155"/>
      <c r="E275" s="155"/>
      <c r="F275" s="109"/>
      <c r="G275" s="110"/>
      <c r="H275" s="110"/>
      <c r="I275" s="110"/>
      <c r="J275" s="110"/>
      <c r="K275" s="110"/>
      <c r="L275" s="110"/>
      <c r="M275" s="110"/>
      <c r="N275" s="110"/>
      <c r="O275" s="111"/>
      <c r="P275" s="110"/>
      <c r="Q275" s="193">
        <f>SUBTOTAL(9,Q270:Q274)</f>
        <v>72</v>
      </c>
      <c r="R275" s="110"/>
      <c r="S275" s="110"/>
      <c r="T275" s="110"/>
      <c r="U275" s="110"/>
      <c r="V275" s="110"/>
      <c r="W275" s="110"/>
      <c r="X275" s="111"/>
      <c r="Y275" s="110"/>
      <c r="Z275" s="110"/>
      <c r="AA275" s="110"/>
      <c r="AB275" s="110"/>
      <c r="AC275" s="193">
        <f>SUBTOTAL(9,AC270:AC274)</f>
        <v>0</v>
      </c>
      <c r="AD275" s="110"/>
      <c r="AE275" s="111"/>
      <c r="AF275" s="110"/>
      <c r="AG275" s="110"/>
      <c r="AH275" s="110"/>
      <c r="AI275" s="110"/>
      <c r="AJ275" s="110"/>
      <c r="AK275" s="110"/>
      <c r="AL275" s="110"/>
      <c r="AM275" s="110"/>
      <c r="AN275" s="110"/>
      <c r="AO275" s="110"/>
      <c r="AP275" s="111"/>
      <c r="AQ275" s="193">
        <f>SUBTOTAL(9,AQ270:AQ274)</f>
        <v>0</v>
      </c>
      <c r="AR275" s="110"/>
      <c r="AS275" s="110"/>
      <c r="AT275" s="110"/>
      <c r="AU275" s="110"/>
      <c r="AV275" s="110"/>
      <c r="AW275" s="110"/>
      <c r="AX275" s="110"/>
      <c r="AY275" s="110"/>
      <c r="AZ275" s="110"/>
      <c r="BA275" s="110"/>
      <c r="BB275" s="193">
        <f>SUBTOTAL(9,BB270:BB274)</f>
        <v>0</v>
      </c>
      <c r="BC275" s="220"/>
      <c r="BD275" s="202">
        <f>SUBTOTAL(9,BD270:BD274)</f>
        <v>72</v>
      </c>
      <c r="BE275" s="236">
        <f>'totaal BOL niv 4 4 jr'!I118</f>
        <v>0</v>
      </c>
      <c r="BF275" s="417"/>
    </row>
    <row r="276" spans="1:58" s="1" customFormat="1" ht="15" thickTop="1" x14ac:dyDescent="0.2">
      <c r="A276" s="437" t="str">
        <f>'totaal BOL niv 4 4 jr'!B60</f>
        <v>4i</v>
      </c>
      <c r="B276" s="153"/>
      <c r="C276" s="390"/>
      <c r="D276" s="390"/>
      <c r="E276" s="390"/>
      <c r="F276" s="391"/>
      <c r="G276" s="392"/>
      <c r="H276" s="392"/>
      <c r="I276" s="392"/>
      <c r="J276" s="392"/>
      <c r="K276" s="392"/>
      <c r="L276" s="392"/>
      <c r="M276" s="392"/>
      <c r="N276" s="392"/>
      <c r="O276" s="392"/>
      <c r="P276" s="392"/>
      <c r="Q276" s="414"/>
      <c r="R276" s="392"/>
      <c r="S276" s="392"/>
      <c r="T276" s="392"/>
      <c r="U276" s="392"/>
      <c r="V276" s="392"/>
      <c r="W276" s="392"/>
      <c r="X276" s="392"/>
      <c r="Y276" s="392"/>
      <c r="Z276" s="392"/>
      <c r="AA276" s="392"/>
      <c r="AB276" s="392"/>
      <c r="AC276" s="414"/>
      <c r="AD276" s="392"/>
      <c r="AE276" s="392"/>
      <c r="AF276" s="392"/>
      <c r="AG276" s="392"/>
      <c r="AH276" s="392"/>
      <c r="AI276" s="392"/>
      <c r="AJ276" s="392"/>
      <c r="AK276" s="392"/>
      <c r="AL276" s="392"/>
      <c r="AM276" s="392"/>
      <c r="AN276" s="392"/>
      <c r="AO276" s="392"/>
      <c r="AP276" s="392"/>
      <c r="AQ276" s="414"/>
      <c r="AR276" s="392"/>
      <c r="AS276" s="392"/>
      <c r="AT276" s="392"/>
      <c r="AU276" s="392"/>
      <c r="AV276" s="392"/>
      <c r="AW276" s="392"/>
      <c r="AX276" s="392"/>
      <c r="AY276" s="392"/>
      <c r="AZ276" s="392"/>
      <c r="BA276" s="392"/>
      <c r="BB276" s="414"/>
      <c r="BC276" s="395"/>
      <c r="BD276" s="394" t="s">
        <v>8</v>
      </c>
      <c r="BE276" s="234"/>
      <c r="BF276" s="418"/>
    </row>
    <row r="277" spans="1:58" s="1" customFormat="1" x14ac:dyDescent="0.2">
      <c r="A277" s="124"/>
      <c r="B277" s="129"/>
      <c r="C277" s="126"/>
      <c r="D277" s="126"/>
      <c r="E277" s="126"/>
      <c r="F277" s="106"/>
      <c r="G277" s="107"/>
      <c r="H277" s="107"/>
      <c r="I277" s="107"/>
      <c r="J277" s="107"/>
      <c r="K277" s="107"/>
      <c r="L277" s="107"/>
      <c r="M277" s="107"/>
      <c r="N277" s="107"/>
      <c r="O277" s="108"/>
      <c r="P277" s="107"/>
      <c r="Q277" s="192">
        <f>SUM(F277:P277)</f>
        <v>0</v>
      </c>
      <c r="R277" s="107"/>
      <c r="S277" s="107"/>
      <c r="T277" s="107"/>
      <c r="U277" s="107"/>
      <c r="V277" s="107"/>
      <c r="W277" s="107"/>
      <c r="X277" s="108"/>
      <c r="Y277" s="107"/>
      <c r="Z277" s="107"/>
      <c r="AA277" s="107"/>
      <c r="AB277" s="107"/>
      <c r="AC277" s="192">
        <f>SUM(R277:AB277)</f>
        <v>0</v>
      </c>
      <c r="AD277" s="107"/>
      <c r="AE277" s="108"/>
      <c r="AF277" s="107"/>
      <c r="AG277" s="107"/>
      <c r="AH277" s="107"/>
      <c r="AI277" s="107"/>
      <c r="AJ277" s="107"/>
      <c r="AK277" s="107"/>
      <c r="AL277" s="107"/>
      <c r="AM277" s="107"/>
      <c r="AN277" s="107"/>
      <c r="AO277" s="107"/>
      <c r="AP277" s="108"/>
      <c r="AQ277" s="192">
        <f>SUM(AD277:AP277)</f>
        <v>0</v>
      </c>
      <c r="AR277" s="107"/>
      <c r="AS277" s="107"/>
      <c r="AT277" s="107"/>
      <c r="AU277" s="107"/>
      <c r="AV277" s="107"/>
      <c r="AW277" s="107"/>
      <c r="AX277" s="107"/>
      <c r="AY277" s="107"/>
      <c r="AZ277" s="107"/>
      <c r="BA277" s="107"/>
      <c r="BB277" s="192">
        <f>SUM(AR277:BA277)</f>
        <v>0</v>
      </c>
      <c r="BC277" s="217"/>
      <c r="BD277" s="201">
        <f t="shared" ref="BD277:BD281" si="54">SUM(Q277+AC277+AQ277+BB277)</f>
        <v>0</v>
      </c>
      <c r="BE277" s="234"/>
      <c r="BF277" s="417"/>
    </row>
    <row r="278" spans="1:58" s="1" customFormat="1" x14ac:dyDescent="0.2">
      <c r="A278" s="124"/>
      <c r="B278" s="129"/>
      <c r="C278" s="126"/>
      <c r="D278" s="126"/>
      <c r="E278" s="126"/>
      <c r="F278" s="106"/>
      <c r="G278" s="107"/>
      <c r="H278" s="107"/>
      <c r="I278" s="107"/>
      <c r="J278" s="107"/>
      <c r="K278" s="107"/>
      <c r="L278" s="107"/>
      <c r="M278" s="107"/>
      <c r="N278" s="107"/>
      <c r="O278" s="108"/>
      <c r="P278" s="107"/>
      <c r="Q278" s="192">
        <f>SUM(F278:P278)</f>
        <v>0</v>
      </c>
      <c r="R278" s="107"/>
      <c r="S278" s="107"/>
      <c r="T278" s="107"/>
      <c r="U278" s="107"/>
      <c r="V278" s="107"/>
      <c r="W278" s="107"/>
      <c r="X278" s="108"/>
      <c r="Y278" s="107"/>
      <c r="Z278" s="107"/>
      <c r="AA278" s="107"/>
      <c r="AB278" s="107"/>
      <c r="AC278" s="192">
        <f>SUM(R278:AB278)</f>
        <v>0</v>
      </c>
      <c r="AD278" s="107"/>
      <c r="AE278" s="108"/>
      <c r="AF278" s="107"/>
      <c r="AG278" s="107"/>
      <c r="AH278" s="107"/>
      <c r="AI278" s="107"/>
      <c r="AJ278" s="107"/>
      <c r="AK278" s="107"/>
      <c r="AL278" s="107"/>
      <c r="AM278" s="107"/>
      <c r="AN278" s="107"/>
      <c r="AO278" s="107"/>
      <c r="AP278" s="108"/>
      <c r="AQ278" s="192">
        <f>SUM(AD278:AP278)</f>
        <v>0</v>
      </c>
      <c r="AR278" s="107"/>
      <c r="AS278" s="107"/>
      <c r="AT278" s="107"/>
      <c r="AU278" s="107"/>
      <c r="AV278" s="107"/>
      <c r="AW278" s="107"/>
      <c r="AX278" s="107"/>
      <c r="AY278" s="107"/>
      <c r="AZ278" s="107"/>
      <c r="BA278" s="107"/>
      <c r="BB278" s="192">
        <f>SUM(AR278:BA278)</f>
        <v>0</v>
      </c>
      <c r="BC278" s="217"/>
      <c r="BD278" s="201">
        <f t="shared" si="54"/>
        <v>0</v>
      </c>
      <c r="BE278" s="234"/>
      <c r="BF278" s="417"/>
    </row>
    <row r="279" spans="1:58" s="1" customFormat="1" x14ac:dyDescent="0.2">
      <c r="A279" s="124"/>
      <c r="B279" s="129"/>
      <c r="C279" s="126"/>
      <c r="D279" s="126"/>
      <c r="E279" s="126"/>
      <c r="F279" s="112"/>
      <c r="G279" s="113"/>
      <c r="H279" s="113"/>
      <c r="I279" s="113"/>
      <c r="J279" s="113"/>
      <c r="K279" s="113"/>
      <c r="L279" s="113"/>
      <c r="M279" s="113"/>
      <c r="N279" s="113"/>
      <c r="O279" s="114"/>
      <c r="P279" s="113"/>
      <c r="Q279" s="192">
        <f>SUM(F279:P279)</f>
        <v>0</v>
      </c>
      <c r="R279" s="113"/>
      <c r="S279" s="113"/>
      <c r="T279" s="113"/>
      <c r="U279" s="113"/>
      <c r="V279" s="113"/>
      <c r="W279" s="113"/>
      <c r="X279" s="114"/>
      <c r="Y279" s="113"/>
      <c r="Z279" s="113"/>
      <c r="AA279" s="113"/>
      <c r="AB279" s="113"/>
      <c r="AC279" s="192">
        <f>SUM(R279:AB279)</f>
        <v>0</v>
      </c>
      <c r="AD279" s="113"/>
      <c r="AE279" s="114"/>
      <c r="AF279" s="113"/>
      <c r="AG279" s="113"/>
      <c r="AH279" s="113"/>
      <c r="AI279" s="113"/>
      <c r="AJ279" s="113"/>
      <c r="AK279" s="113"/>
      <c r="AL279" s="113"/>
      <c r="AM279" s="113"/>
      <c r="AN279" s="113"/>
      <c r="AO279" s="113"/>
      <c r="AP279" s="114"/>
      <c r="AQ279" s="192">
        <f>SUM(AD279:AP279)</f>
        <v>0</v>
      </c>
      <c r="AR279" s="113"/>
      <c r="AS279" s="113"/>
      <c r="AT279" s="113"/>
      <c r="AU279" s="113"/>
      <c r="AV279" s="113"/>
      <c r="AW279" s="113"/>
      <c r="AX279" s="113"/>
      <c r="AY279" s="113"/>
      <c r="AZ279" s="113"/>
      <c r="BA279" s="113"/>
      <c r="BB279" s="192">
        <f>SUM(AR279:BA279)</f>
        <v>0</v>
      </c>
      <c r="BC279" s="219"/>
      <c r="BD279" s="201">
        <f t="shared" si="54"/>
        <v>0</v>
      </c>
      <c r="BE279" s="234"/>
      <c r="BF279" s="417"/>
    </row>
    <row r="280" spans="1:58" s="1" customFormat="1" x14ac:dyDescent="0.2">
      <c r="A280" s="124"/>
      <c r="B280" s="129"/>
      <c r="C280" s="126"/>
      <c r="D280" s="126"/>
      <c r="E280" s="126"/>
      <c r="F280" s="112"/>
      <c r="G280" s="113"/>
      <c r="H280" s="113"/>
      <c r="I280" s="113"/>
      <c r="J280" s="113"/>
      <c r="K280" s="113"/>
      <c r="L280" s="113"/>
      <c r="M280" s="113"/>
      <c r="N280" s="113"/>
      <c r="O280" s="114"/>
      <c r="P280" s="113"/>
      <c r="Q280" s="192">
        <f>SUM(F280:P280)</f>
        <v>0</v>
      </c>
      <c r="R280" s="113"/>
      <c r="S280" s="113"/>
      <c r="T280" s="113"/>
      <c r="U280" s="113"/>
      <c r="V280" s="113"/>
      <c r="W280" s="113"/>
      <c r="X280" s="114"/>
      <c r="Y280" s="113"/>
      <c r="Z280" s="113"/>
      <c r="AA280" s="113"/>
      <c r="AB280" s="113"/>
      <c r="AC280" s="192">
        <f>SUM(R280:AB280)</f>
        <v>0</v>
      </c>
      <c r="AD280" s="113"/>
      <c r="AE280" s="114"/>
      <c r="AF280" s="113"/>
      <c r="AG280" s="113"/>
      <c r="AH280" s="113"/>
      <c r="AI280" s="113"/>
      <c r="AJ280" s="113"/>
      <c r="AK280" s="113"/>
      <c r="AL280" s="113"/>
      <c r="AM280" s="113"/>
      <c r="AN280" s="113"/>
      <c r="AO280" s="113"/>
      <c r="AP280" s="114"/>
      <c r="AQ280" s="192">
        <f>SUM(AD280:AP280)</f>
        <v>0</v>
      </c>
      <c r="AR280" s="113"/>
      <c r="AS280" s="113"/>
      <c r="AT280" s="113"/>
      <c r="AU280" s="113"/>
      <c r="AV280" s="113"/>
      <c r="AW280" s="113"/>
      <c r="AX280" s="113"/>
      <c r="AY280" s="113"/>
      <c r="AZ280" s="113"/>
      <c r="BA280" s="113"/>
      <c r="BB280" s="192">
        <f>SUM(AR280:BA280)</f>
        <v>0</v>
      </c>
      <c r="BC280" s="219"/>
      <c r="BD280" s="201">
        <f t="shared" si="54"/>
        <v>0</v>
      </c>
      <c r="BE280" s="234"/>
      <c r="BF280" s="417"/>
    </row>
    <row r="281" spans="1:58" s="1" customFormat="1" x14ac:dyDescent="0.2">
      <c r="A281" s="124"/>
      <c r="B281" s="129"/>
      <c r="C281" s="126"/>
      <c r="D281" s="126"/>
      <c r="E281" s="126"/>
      <c r="F281" s="112"/>
      <c r="G281" s="113"/>
      <c r="H281" s="113"/>
      <c r="I281" s="113"/>
      <c r="J281" s="113"/>
      <c r="K281" s="113"/>
      <c r="L281" s="113"/>
      <c r="M281" s="113"/>
      <c r="N281" s="113"/>
      <c r="O281" s="114"/>
      <c r="P281" s="113"/>
      <c r="Q281" s="192">
        <f>SUM(F281:P281)</f>
        <v>0</v>
      </c>
      <c r="R281" s="113"/>
      <c r="S281" s="113"/>
      <c r="T281" s="113"/>
      <c r="U281" s="113"/>
      <c r="V281" s="113"/>
      <c r="W281" s="113"/>
      <c r="X281" s="114"/>
      <c r="Y281" s="113"/>
      <c r="Z281" s="113"/>
      <c r="AA281" s="113"/>
      <c r="AB281" s="113"/>
      <c r="AC281" s="192">
        <f>SUM(R281:AB281)</f>
        <v>0</v>
      </c>
      <c r="AD281" s="113"/>
      <c r="AE281" s="114"/>
      <c r="AF281" s="113"/>
      <c r="AG281" s="113"/>
      <c r="AH281" s="113"/>
      <c r="AI281" s="113"/>
      <c r="AJ281" s="113"/>
      <c r="AK281" s="113"/>
      <c r="AL281" s="113"/>
      <c r="AM281" s="113"/>
      <c r="AN281" s="113"/>
      <c r="AO281" s="113"/>
      <c r="AP281" s="114"/>
      <c r="AQ281" s="192">
        <f>SUM(AD281:AP281)</f>
        <v>0</v>
      </c>
      <c r="AR281" s="113"/>
      <c r="AS281" s="113"/>
      <c r="AT281" s="113"/>
      <c r="AU281" s="113"/>
      <c r="AV281" s="113"/>
      <c r="AW281" s="113"/>
      <c r="AX281" s="113"/>
      <c r="AY281" s="113"/>
      <c r="AZ281" s="113"/>
      <c r="BA281" s="113"/>
      <c r="BB281" s="192">
        <f>SUM(AR281:BA281)</f>
        <v>0</v>
      </c>
      <c r="BC281" s="219"/>
      <c r="BD281" s="201">
        <f t="shared" si="54"/>
        <v>0</v>
      </c>
      <c r="BE281" s="234"/>
      <c r="BF281" s="417"/>
    </row>
    <row r="282" spans="1:58" s="1" customFormat="1" ht="15.75" thickBot="1" x14ac:dyDescent="0.3">
      <c r="A282" s="436" t="s">
        <v>1</v>
      </c>
      <c r="B282" s="154"/>
      <c r="C282" s="155"/>
      <c r="D282" s="155"/>
      <c r="E282" s="155"/>
      <c r="F282" s="109"/>
      <c r="G282" s="110"/>
      <c r="H282" s="110"/>
      <c r="I282" s="110"/>
      <c r="J282" s="110"/>
      <c r="K282" s="110"/>
      <c r="L282" s="110"/>
      <c r="M282" s="110"/>
      <c r="N282" s="110"/>
      <c r="O282" s="111"/>
      <c r="P282" s="110"/>
      <c r="Q282" s="193">
        <f>SUBTOTAL(9,Q277:Q281)</f>
        <v>0</v>
      </c>
      <c r="R282" s="110"/>
      <c r="S282" s="110"/>
      <c r="T282" s="110"/>
      <c r="U282" s="110"/>
      <c r="V282" s="110"/>
      <c r="W282" s="110"/>
      <c r="X282" s="111"/>
      <c r="Y282" s="110"/>
      <c r="Z282" s="110"/>
      <c r="AA282" s="110"/>
      <c r="AB282" s="110"/>
      <c r="AC282" s="193">
        <f>SUBTOTAL(9,AC277:AC281)</f>
        <v>0</v>
      </c>
      <c r="AD282" s="110"/>
      <c r="AE282" s="111"/>
      <c r="AF282" s="110"/>
      <c r="AG282" s="110"/>
      <c r="AH282" s="110"/>
      <c r="AI282" s="110"/>
      <c r="AJ282" s="110"/>
      <c r="AK282" s="110"/>
      <c r="AL282" s="110"/>
      <c r="AM282" s="110"/>
      <c r="AN282" s="110"/>
      <c r="AO282" s="110"/>
      <c r="AP282" s="111"/>
      <c r="AQ282" s="193">
        <f>SUBTOTAL(9,AQ277:AQ281)</f>
        <v>0</v>
      </c>
      <c r="AR282" s="110"/>
      <c r="AS282" s="110"/>
      <c r="AT282" s="110"/>
      <c r="AU282" s="110"/>
      <c r="AV282" s="110"/>
      <c r="AW282" s="110"/>
      <c r="AX282" s="110"/>
      <c r="AY282" s="110"/>
      <c r="AZ282" s="110"/>
      <c r="BA282" s="110"/>
      <c r="BB282" s="193">
        <f>SUBTOTAL(9,BB277:BB281)</f>
        <v>0</v>
      </c>
      <c r="BC282" s="220"/>
      <c r="BD282" s="202">
        <f>SUBTOTAL(9,BD277:BD281)</f>
        <v>0</v>
      </c>
      <c r="BE282" s="236">
        <f>'totaal BOL niv 4 4 jr'!I119</f>
        <v>0</v>
      </c>
      <c r="BF282" s="417"/>
    </row>
    <row r="283" spans="1:58" s="1" customFormat="1" ht="15" thickTop="1" x14ac:dyDescent="0.2">
      <c r="A283" s="437" t="str">
        <f>'totaal BOL niv 4 4 jr'!B61</f>
        <v>4j</v>
      </c>
      <c r="B283" s="153"/>
      <c r="C283" s="390"/>
      <c r="D283" s="390"/>
      <c r="E283" s="390"/>
      <c r="F283" s="391"/>
      <c r="G283" s="392"/>
      <c r="H283" s="392"/>
      <c r="I283" s="392"/>
      <c r="J283" s="392"/>
      <c r="K283" s="392"/>
      <c r="L283" s="392"/>
      <c r="M283" s="392"/>
      <c r="N283" s="392"/>
      <c r="O283" s="392"/>
      <c r="P283" s="392"/>
      <c r="Q283" s="414"/>
      <c r="R283" s="392"/>
      <c r="S283" s="392"/>
      <c r="T283" s="392"/>
      <c r="U283" s="392"/>
      <c r="V283" s="392"/>
      <c r="W283" s="392"/>
      <c r="X283" s="392"/>
      <c r="Y283" s="392"/>
      <c r="Z283" s="392"/>
      <c r="AA283" s="392"/>
      <c r="AB283" s="392"/>
      <c r="AC283" s="414"/>
      <c r="AD283" s="392"/>
      <c r="AE283" s="392"/>
      <c r="AF283" s="392"/>
      <c r="AG283" s="392"/>
      <c r="AH283" s="392"/>
      <c r="AI283" s="392"/>
      <c r="AJ283" s="392"/>
      <c r="AK283" s="392"/>
      <c r="AL283" s="392"/>
      <c r="AM283" s="392"/>
      <c r="AN283" s="392"/>
      <c r="AO283" s="392"/>
      <c r="AP283" s="392"/>
      <c r="AQ283" s="414"/>
      <c r="AR283" s="392"/>
      <c r="AS283" s="392"/>
      <c r="AT283" s="392"/>
      <c r="AU283" s="392"/>
      <c r="AV283" s="392"/>
      <c r="AW283" s="392"/>
      <c r="AX283" s="392"/>
      <c r="AY283" s="392"/>
      <c r="AZ283" s="392"/>
      <c r="BA283" s="392"/>
      <c r="BB283" s="414"/>
      <c r="BC283" s="395"/>
      <c r="BD283" s="394" t="s">
        <v>8</v>
      </c>
      <c r="BE283" s="234"/>
      <c r="BF283" s="418"/>
    </row>
    <row r="284" spans="1:58" s="1" customFormat="1" x14ac:dyDescent="0.2">
      <c r="A284" s="124"/>
      <c r="B284" s="129"/>
      <c r="C284" s="126"/>
      <c r="D284" s="126"/>
      <c r="E284" s="126"/>
      <c r="F284" s="106"/>
      <c r="G284" s="107"/>
      <c r="H284" s="107"/>
      <c r="I284" s="107"/>
      <c r="J284" s="107"/>
      <c r="K284" s="107"/>
      <c r="L284" s="107"/>
      <c r="M284" s="107"/>
      <c r="N284" s="107"/>
      <c r="O284" s="108"/>
      <c r="P284" s="107"/>
      <c r="Q284" s="192">
        <f>SUM(F284:P284)</f>
        <v>0</v>
      </c>
      <c r="R284" s="107"/>
      <c r="S284" s="107"/>
      <c r="T284" s="107"/>
      <c r="U284" s="107"/>
      <c r="V284" s="107"/>
      <c r="W284" s="107"/>
      <c r="X284" s="108"/>
      <c r="Y284" s="107"/>
      <c r="Z284" s="107"/>
      <c r="AA284" s="107"/>
      <c r="AB284" s="107"/>
      <c r="AC284" s="192">
        <f>SUM(R284:AB284)</f>
        <v>0</v>
      </c>
      <c r="AD284" s="107"/>
      <c r="AE284" s="108"/>
      <c r="AF284" s="107"/>
      <c r="AG284" s="107"/>
      <c r="AH284" s="107"/>
      <c r="AI284" s="107"/>
      <c r="AJ284" s="107"/>
      <c r="AK284" s="107"/>
      <c r="AL284" s="107"/>
      <c r="AM284" s="107"/>
      <c r="AN284" s="107"/>
      <c r="AO284" s="107"/>
      <c r="AP284" s="108"/>
      <c r="AQ284" s="192">
        <f>SUM(AD284:AP284)</f>
        <v>0</v>
      </c>
      <c r="AR284" s="107"/>
      <c r="AS284" s="107"/>
      <c r="AT284" s="107"/>
      <c r="AU284" s="107"/>
      <c r="AV284" s="107"/>
      <c r="AW284" s="107"/>
      <c r="AX284" s="107"/>
      <c r="AY284" s="107"/>
      <c r="AZ284" s="107"/>
      <c r="BA284" s="107"/>
      <c r="BB284" s="192">
        <f>SUM(AR284:BA284)</f>
        <v>0</v>
      </c>
      <c r="BC284" s="217"/>
      <c r="BD284" s="201">
        <f t="shared" ref="BD284:BD288" si="55">SUM(Q284+AC284+AQ284+BB284)</f>
        <v>0</v>
      </c>
      <c r="BE284" s="234"/>
      <c r="BF284" s="417"/>
    </row>
    <row r="285" spans="1:58" s="1" customFormat="1" x14ac:dyDescent="0.2">
      <c r="A285" s="124"/>
      <c r="B285" s="129"/>
      <c r="C285" s="126"/>
      <c r="D285" s="126"/>
      <c r="E285" s="126"/>
      <c r="F285" s="106"/>
      <c r="G285" s="107"/>
      <c r="H285" s="107"/>
      <c r="I285" s="107"/>
      <c r="J285" s="107"/>
      <c r="K285" s="107"/>
      <c r="L285" s="107"/>
      <c r="M285" s="107"/>
      <c r="N285" s="107"/>
      <c r="O285" s="108"/>
      <c r="P285" s="107"/>
      <c r="Q285" s="192">
        <f>SUM(F285:P285)</f>
        <v>0</v>
      </c>
      <c r="R285" s="107"/>
      <c r="S285" s="107"/>
      <c r="T285" s="107"/>
      <c r="U285" s="107"/>
      <c r="V285" s="107"/>
      <c r="W285" s="107"/>
      <c r="X285" s="108"/>
      <c r="Y285" s="107"/>
      <c r="Z285" s="107"/>
      <c r="AA285" s="107"/>
      <c r="AB285" s="107"/>
      <c r="AC285" s="192">
        <f>SUM(R285:AB285)</f>
        <v>0</v>
      </c>
      <c r="AD285" s="107"/>
      <c r="AE285" s="108"/>
      <c r="AF285" s="107"/>
      <c r="AG285" s="107"/>
      <c r="AH285" s="107"/>
      <c r="AI285" s="107"/>
      <c r="AJ285" s="107"/>
      <c r="AK285" s="107"/>
      <c r="AL285" s="107"/>
      <c r="AM285" s="107"/>
      <c r="AN285" s="107"/>
      <c r="AO285" s="107"/>
      <c r="AP285" s="108"/>
      <c r="AQ285" s="192">
        <f>SUM(AD285:AP285)</f>
        <v>0</v>
      </c>
      <c r="AR285" s="107"/>
      <c r="AS285" s="107"/>
      <c r="AT285" s="107"/>
      <c r="AU285" s="107"/>
      <c r="AV285" s="107"/>
      <c r="AW285" s="107"/>
      <c r="AX285" s="107"/>
      <c r="AY285" s="107"/>
      <c r="AZ285" s="107"/>
      <c r="BA285" s="107"/>
      <c r="BB285" s="192">
        <f>SUM(AR285:BA285)</f>
        <v>0</v>
      </c>
      <c r="BC285" s="217"/>
      <c r="BD285" s="201">
        <f t="shared" si="55"/>
        <v>0</v>
      </c>
      <c r="BE285" s="234"/>
      <c r="BF285" s="417"/>
    </row>
    <row r="286" spans="1:58" s="1" customFormat="1" x14ac:dyDescent="0.2">
      <c r="A286" s="124"/>
      <c r="B286" s="129"/>
      <c r="C286" s="126"/>
      <c r="D286" s="126"/>
      <c r="E286" s="126"/>
      <c r="F286" s="112"/>
      <c r="G286" s="113"/>
      <c r="H286" s="113"/>
      <c r="I286" s="113"/>
      <c r="J286" s="113"/>
      <c r="K286" s="113"/>
      <c r="L286" s="113"/>
      <c r="M286" s="113"/>
      <c r="N286" s="113"/>
      <c r="O286" s="114"/>
      <c r="P286" s="113"/>
      <c r="Q286" s="192">
        <f>SUM(F286:P286)</f>
        <v>0</v>
      </c>
      <c r="R286" s="113"/>
      <c r="S286" s="113"/>
      <c r="T286" s="113"/>
      <c r="U286" s="113"/>
      <c r="V286" s="113"/>
      <c r="W286" s="113"/>
      <c r="X286" s="114"/>
      <c r="Y286" s="113"/>
      <c r="Z286" s="113"/>
      <c r="AA286" s="113"/>
      <c r="AB286" s="113"/>
      <c r="AC286" s="192">
        <f>SUM(R286:AB286)</f>
        <v>0</v>
      </c>
      <c r="AD286" s="113"/>
      <c r="AE286" s="114"/>
      <c r="AF286" s="113"/>
      <c r="AG286" s="113"/>
      <c r="AH286" s="113"/>
      <c r="AI286" s="113"/>
      <c r="AJ286" s="113"/>
      <c r="AK286" s="113"/>
      <c r="AL286" s="113"/>
      <c r="AM286" s="113"/>
      <c r="AN286" s="113"/>
      <c r="AO286" s="113"/>
      <c r="AP286" s="114"/>
      <c r="AQ286" s="192">
        <f>SUM(AD286:AP286)</f>
        <v>0</v>
      </c>
      <c r="AR286" s="113"/>
      <c r="AS286" s="113"/>
      <c r="AT286" s="113"/>
      <c r="AU286" s="113"/>
      <c r="AV286" s="113"/>
      <c r="AW286" s="113"/>
      <c r="AX286" s="113"/>
      <c r="AY286" s="113"/>
      <c r="AZ286" s="113"/>
      <c r="BA286" s="113"/>
      <c r="BB286" s="192">
        <f>SUM(AR286:BA286)</f>
        <v>0</v>
      </c>
      <c r="BC286" s="219"/>
      <c r="BD286" s="201">
        <f t="shared" si="55"/>
        <v>0</v>
      </c>
      <c r="BE286" s="234"/>
      <c r="BF286" s="417"/>
    </row>
    <row r="287" spans="1:58" s="1" customFormat="1" x14ac:dyDescent="0.2">
      <c r="A287" s="124"/>
      <c r="B287" s="129"/>
      <c r="C287" s="126"/>
      <c r="D287" s="126"/>
      <c r="E287" s="126"/>
      <c r="F287" s="112"/>
      <c r="G287" s="113"/>
      <c r="H287" s="113"/>
      <c r="I287" s="113"/>
      <c r="J287" s="113"/>
      <c r="K287" s="113"/>
      <c r="L287" s="113"/>
      <c r="M287" s="113"/>
      <c r="N287" s="113"/>
      <c r="O287" s="114"/>
      <c r="P287" s="113"/>
      <c r="Q287" s="192">
        <f>SUM(F287:P287)</f>
        <v>0</v>
      </c>
      <c r="R287" s="113"/>
      <c r="S287" s="113"/>
      <c r="T287" s="113"/>
      <c r="U287" s="113"/>
      <c r="V287" s="113"/>
      <c r="W287" s="113"/>
      <c r="X287" s="114"/>
      <c r="Y287" s="113"/>
      <c r="Z287" s="113"/>
      <c r="AA287" s="113"/>
      <c r="AB287" s="113"/>
      <c r="AC287" s="192">
        <f>SUM(R287:AB287)</f>
        <v>0</v>
      </c>
      <c r="AD287" s="113"/>
      <c r="AE287" s="114"/>
      <c r="AF287" s="113"/>
      <c r="AG287" s="113"/>
      <c r="AH287" s="113"/>
      <c r="AI287" s="113"/>
      <c r="AJ287" s="113"/>
      <c r="AK287" s="113"/>
      <c r="AL287" s="113"/>
      <c r="AM287" s="113"/>
      <c r="AN287" s="113"/>
      <c r="AO287" s="113"/>
      <c r="AP287" s="114"/>
      <c r="AQ287" s="192">
        <f>SUM(AD287:AP287)</f>
        <v>0</v>
      </c>
      <c r="AR287" s="113"/>
      <c r="AS287" s="113"/>
      <c r="AT287" s="113"/>
      <c r="AU287" s="113"/>
      <c r="AV287" s="113"/>
      <c r="AW287" s="113"/>
      <c r="AX287" s="113"/>
      <c r="AY287" s="113"/>
      <c r="AZ287" s="113"/>
      <c r="BA287" s="113"/>
      <c r="BB287" s="192">
        <f>SUM(AR287:BA287)</f>
        <v>0</v>
      </c>
      <c r="BC287" s="219"/>
      <c r="BD287" s="201">
        <f t="shared" si="55"/>
        <v>0</v>
      </c>
      <c r="BE287" s="234"/>
      <c r="BF287" s="417"/>
    </row>
    <row r="288" spans="1:58" s="1" customFormat="1" x14ac:dyDescent="0.2">
      <c r="A288" s="124"/>
      <c r="B288" s="129"/>
      <c r="C288" s="126"/>
      <c r="D288" s="126"/>
      <c r="E288" s="126"/>
      <c r="F288" s="112"/>
      <c r="G288" s="113"/>
      <c r="H288" s="113"/>
      <c r="I288" s="113"/>
      <c r="J288" s="113"/>
      <c r="K288" s="113"/>
      <c r="L288" s="113"/>
      <c r="M288" s="113"/>
      <c r="N288" s="113"/>
      <c r="O288" s="114"/>
      <c r="P288" s="113"/>
      <c r="Q288" s="192">
        <f>SUM(F288:P288)</f>
        <v>0</v>
      </c>
      <c r="R288" s="113"/>
      <c r="S288" s="113"/>
      <c r="T288" s="113"/>
      <c r="U288" s="113"/>
      <c r="V288" s="113"/>
      <c r="W288" s="113"/>
      <c r="X288" s="114"/>
      <c r="Y288" s="113"/>
      <c r="Z288" s="113"/>
      <c r="AA288" s="113"/>
      <c r="AB288" s="113"/>
      <c r="AC288" s="192">
        <f>SUM(R288:AB288)</f>
        <v>0</v>
      </c>
      <c r="AD288" s="113"/>
      <c r="AE288" s="114"/>
      <c r="AF288" s="113"/>
      <c r="AG288" s="113"/>
      <c r="AH288" s="113"/>
      <c r="AI288" s="113"/>
      <c r="AJ288" s="113"/>
      <c r="AK288" s="113"/>
      <c r="AL288" s="113"/>
      <c r="AM288" s="113"/>
      <c r="AN288" s="113"/>
      <c r="AO288" s="113"/>
      <c r="AP288" s="114"/>
      <c r="AQ288" s="192">
        <f>SUM(AD288:AP288)</f>
        <v>0</v>
      </c>
      <c r="AR288" s="113"/>
      <c r="AS288" s="113"/>
      <c r="AT288" s="113"/>
      <c r="AU288" s="113"/>
      <c r="AV288" s="113"/>
      <c r="AW288" s="113"/>
      <c r="AX288" s="113"/>
      <c r="AY288" s="113"/>
      <c r="AZ288" s="113"/>
      <c r="BA288" s="113"/>
      <c r="BB288" s="192">
        <f>SUM(AR288:BA288)</f>
        <v>0</v>
      </c>
      <c r="BC288" s="219"/>
      <c r="BD288" s="201">
        <f t="shared" si="55"/>
        <v>0</v>
      </c>
      <c r="BE288" s="234"/>
      <c r="BF288" s="417"/>
    </row>
    <row r="289" spans="1:58" s="1" customFormat="1" ht="15.75" thickBot="1" x14ac:dyDescent="0.3">
      <c r="A289" s="436" t="s">
        <v>1</v>
      </c>
      <c r="B289" s="154"/>
      <c r="C289" s="155"/>
      <c r="D289" s="155"/>
      <c r="E289" s="155"/>
      <c r="F289" s="109"/>
      <c r="G289" s="110"/>
      <c r="H289" s="110"/>
      <c r="I289" s="110"/>
      <c r="J289" s="110"/>
      <c r="K289" s="110"/>
      <c r="L289" s="110"/>
      <c r="M289" s="110"/>
      <c r="N289" s="110"/>
      <c r="O289" s="111"/>
      <c r="P289" s="110"/>
      <c r="Q289" s="193">
        <f>SUBTOTAL(9,Q284:Q288)</f>
        <v>0</v>
      </c>
      <c r="R289" s="110"/>
      <c r="S289" s="110"/>
      <c r="T289" s="110"/>
      <c r="U289" s="110"/>
      <c r="V289" s="110"/>
      <c r="W289" s="110"/>
      <c r="X289" s="111"/>
      <c r="Y289" s="110"/>
      <c r="Z289" s="110"/>
      <c r="AA289" s="110"/>
      <c r="AB289" s="110"/>
      <c r="AC289" s="193">
        <f>SUBTOTAL(9,AC284:AC288)</f>
        <v>0</v>
      </c>
      <c r="AD289" s="110"/>
      <c r="AE289" s="111"/>
      <c r="AF289" s="110"/>
      <c r="AG289" s="110"/>
      <c r="AH289" s="110"/>
      <c r="AI289" s="110"/>
      <c r="AJ289" s="110"/>
      <c r="AK289" s="110"/>
      <c r="AL289" s="110"/>
      <c r="AM289" s="110"/>
      <c r="AN289" s="110"/>
      <c r="AO289" s="110"/>
      <c r="AP289" s="111"/>
      <c r="AQ289" s="193">
        <f>SUBTOTAL(9,AQ284:AQ288)</f>
        <v>0</v>
      </c>
      <c r="AR289" s="110"/>
      <c r="AS289" s="110"/>
      <c r="AT289" s="110"/>
      <c r="AU289" s="110"/>
      <c r="AV289" s="110"/>
      <c r="AW289" s="110"/>
      <c r="AX289" s="110"/>
      <c r="AY289" s="110"/>
      <c r="AZ289" s="110"/>
      <c r="BA289" s="110"/>
      <c r="BB289" s="193">
        <f>SUBTOTAL(9,BB284:BB288)</f>
        <v>0</v>
      </c>
      <c r="BC289" s="220"/>
      <c r="BD289" s="202">
        <f>SUBTOTAL(9,BD284:BD288)</f>
        <v>0</v>
      </c>
      <c r="BE289" s="236">
        <f>'totaal BOL niv 4 4 jr'!I120</f>
        <v>0</v>
      </c>
      <c r="BF289" s="417"/>
    </row>
    <row r="290" spans="1:58" s="1" customFormat="1" ht="15" thickTop="1" x14ac:dyDescent="0.2">
      <c r="A290" s="437" t="s">
        <v>126</v>
      </c>
      <c r="B290" s="153"/>
      <c r="C290" s="390"/>
      <c r="D290" s="390"/>
      <c r="E290" s="390"/>
      <c r="F290" s="391"/>
      <c r="G290" s="392"/>
      <c r="H290" s="392"/>
      <c r="I290" s="392"/>
      <c r="J290" s="392"/>
      <c r="K290" s="392"/>
      <c r="L290" s="392"/>
      <c r="M290" s="392"/>
      <c r="N290" s="392"/>
      <c r="O290" s="392"/>
      <c r="P290" s="392"/>
      <c r="Q290" s="414"/>
      <c r="R290" s="392"/>
      <c r="S290" s="392"/>
      <c r="T290" s="392"/>
      <c r="U290" s="392"/>
      <c r="V290" s="392"/>
      <c r="W290" s="392"/>
      <c r="X290" s="392"/>
      <c r="Y290" s="392"/>
      <c r="Z290" s="392"/>
      <c r="AA290" s="392"/>
      <c r="AB290" s="392"/>
      <c r="AC290" s="414"/>
      <c r="AD290" s="392"/>
      <c r="AE290" s="392"/>
      <c r="AF290" s="392"/>
      <c r="AG290" s="392"/>
      <c r="AH290" s="392"/>
      <c r="AI290" s="392"/>
      <c r="AJ290" s="392"/>
      <c r="AK290" s="392"/>
      <c r="AL290" s="392"/>
      <c r="AM290" s="392"/>
      <c r="AN290" s="392"/>
      <c r="AO290" s="392"/>
      <c r="AP290" s="392"/>
      <c r="AQ290" s="414"/>
      <c r="AR290" s="392"/>
      <c r="AS290" s="392"/>
      <c r="AT290" s="392"/>
      <c r="AU290" s="392"/>
      <c r="AV290" s="392"/>
      <c r="AW290" s="392"/>
      <c r="AX290" s="392"/>
      <c r="AY290" s="392"/>
      <c r="AZ290" s="392"/>
      <c r="BA290" s="392"/>
      <c r="BB290" s="414"/>
      <c r="BC290" s="395"/>
      <c r="BD290" s="394" t="s">
        <v>8</v>
      </c>
      <c r="BE290" s="234"/>
      <c r="BF290" s="418"/>
    </row>
    <row r="291" spans="1:58" s="1" customFormat="1" x14ac:dyDescent="0.2">
      <c r="A291" s="124"/>
      <c r="B291" s="129"/>
      <c r="C291" s="126"/>
      <c r="D291" s="126"/>
      <c r="E291" s="126"/>
      <c r="F291" s="106"/>
      <c r="G291" s="107"/>
      <c r="H291" s="107"/>
      <c r="I291" s="107"/>
      <c r="J291" s="107"/>
      <c r="K291" s="107"/>
      <c r="L291" s="107"/>
      <c r="M291" s="107"/>
      <c r="N291" s="107"/>
      <c r="O291" s="108"/>
      <c r="P291" s="107"/>
      <c r="Q291" s="192">
        <f>SUM(F291:P291)</f>
        <v>0</v>
      </c>
      <c r="R291" s="107"/>
      <c r="S291" s="107"/>
      <c r="T291" s="107"/>
      <c r="U291" s="107"/>
      <c r="V291" s="107"/>
      <c r="W291" s="107"/>
      <c r="X291" s="108"/>
      <c r="Y291" s="107"/>
      <c r="Z291" s="107"/>
      <c r="AA291" s="107"/>
      <c r="AB291" s="107"/>
      <c r="AC291" s="192">
        <f>SUM(R291:AB291)</f>
        <v>0</v>
      </c>
      <c r="AD291" s="107"/>
      <c r="AE291" s="108"/>
      <c r="AF291" s="107"/>
      <c r="AG291" s="107"/>
      <c r="AH291" s="107"/>
      <c r="AI291" s="107"/>
      <c r="AJ291" s="107"/>
      <c r="AK291" s="107"/>
      <c r="AL291" s="107"/>
      <c r="AM291" s="107"/>
      <c r="AN291" s="107"/>
      <c r="AO291" s="107"/>
      <c r="AP291" s="108"/>
      <c r="AQ291" s="192">
        <f>SUM(AD291:AP291)</f>
        <v>0</v>
      </c>
      <c r="AR291" s="107"/>
      <c r="AS291" s="107"/>
      <c r="AT291" s="107"/>
      <c r="AU291" s="107"/>
      <c r="AV291" s="107"/>
      <c r="AW291" s="107"/>
      <c r="AX291" s="107"/>
      <c r="AY291" s="107"/>
      <c r="AZ291" s="107"/>
      <c r="BA291" s="107"/>
      <c r="BB291" s="192">
        <f>SUM(AR291:BA291)</f>
        <v>0</v>
      </c>
      <c r="BC291" s="217"/>
      <c r="BD291" s="201">
        <f t="shared" ref="BD291:BD294" si="56">SUM(Q291+AC291+AQ291+BB291)</f>
        <v>0</v>
      </c>
      <c r="BE291" s="234"/>
      <c r="BF291" s="417"/>
    </row>
    <row r="292" spans="1:58" s="1" customFormat="1" x14ac:dyDescent="0.2">
      <c r="A292" s="124"/>
      <c r="B292" s="129"/>
      <c r="C292" s="126"/>
      <c r="D292" s="126"/>
      <c r="E292" s="126"/>
      <c r="F292" s="112"/>
      <c r="G292" s="113"/>
      <c r="H292" s="113"/>
      <c r="I292" s="113"/>
      <c r="J292" s="113"/>
      <c r="K292" s="113"/>
      <c r="L292" s="113"/>
      <c r="M292" s="113"/>
      <c r="N292" s="113"/>
      <c r="O292" s="114"/>
      <c r="P292" s="113"/>
      <c r="Q292" s="192">
        <f>SUM(F292:P292)</f>
        <v>0</v>
      </c>
      <c r="R292" s="113"/>
      <c r="S292" s="113"/>
      <c r="T292" s="113"/>
      <c r="U292" s="113"/>
      <c r="V292" s="113"/>
      <c r="W292" s="113"/>
      <c r="X292" s="114"/>
      <c r="Y292" s="113"/>
      <c r="Z292" s="113"/>
      <c r="AA292" s="113"/>
      <c r="AB292" s="113"/>
      <c r="AC292" s="192">
        <f>SUM(R292:AB292)</f>
        <v>0</v>
      </c>
      <c r="AD292" s="113"/>
      <c r="AE292" s="114"/>
      <c r="AF292" s="113"/>
      <c r="AG292" s="113"/>
      <c r="AH292" s="113"/>
      <c r="AI292" s="113"/>
      <c r="AJ292" s="113"/>
      <c r="AK292" s="113"/>
      <c r="AL292" s="113"/>
      <c r="AM292" s="113"/>
      <c r="AN292" s="113"/>
      <c r="AO292" s="113"/>
      <c r="AP292" s="114"/>
      <c r="AQ292" s="192">
        <f>SUM(AD292:AP292)</f>
        <v>0</v>
      </c>
      <c r="AR292" s="113"/>
      <c r="AS292" s="113"/>
      <c r="AT292" s="113"/>
      <c r="AU292" s="113"/>
      <c r="AV292" s="113"/>
      <c r="AW292" s="113"/>
      <c r="AX292" s="113"/>
      <c r="AY292" s="113"/>
      <c r="AZ292" s="113"/>
      <c r="BA292" s="113"/>
      <c r="BB292" s="192">
        <f>SUM(AR292:BA292)</f>
        <v>0</v>
      </c>
      <c r="BC292" s="219"/>
      <c r="BD292" s="201">
        <f t="shared" si="56"/>
        <v>0</v>
      </c>
      <c r="BE292" s="234"/>
      <c r="BF292" s="417"/>
    </row>
    <row r="293" spans="1:58" s="1" customFormat="1" x14ac:dyDescent="0.2">
      <c r="A293" s="124"/>
      <c r="B293" s="129"/>
      <c r="C293" s="126"/>
      <c r="D293" s="126"/>
      <c r="E293" s="126"/>
      <c r="F293" s="112"/>
      <c r="G293" s="113"/>
      <c r="H293" s="113"/>
      <c r="I293" s="113"/>
      <c r="J293" s="113"/>
      <c r="K293" s="113"/>
      <c r="L293" s="113"/>
      <c r="M293" s="113"/>
      <c r="N293" s="113"/>
      <c r="O293" s="114"/>
      <c r="P293" s="113"/>
      <c r="Q293" s="192">
        <f>SUM(F293:P293)</f>
        <v>0</v>
      </c>
      <c r="R293" s="113"/>
      <c r="S293" s="113"/>
      <c r="T293" s="113"/>
      <c r="U293" s="113"/>
      <c r="V293" s="113"/>
      <c r="W293" s="113"/>
      <c r="X293" s="114"/>
      <c r="Y293" s="113"/>
      <c r="Z293" s="113"/>
      <c r="AA293" s="113"/>
      <c r="AB293" s="113"/>
      <c r="AC293" s="192">
        <f>SUM(R293:AB293)</f>
        <v>0</v>
      </c>
      <c r="AD293" s="113"/>
      <c r="AE293" s="114"/>
      <c r="AF293" s="113"/>
      <c r="AG293" s="113"/>
      <c r="AH293" s="113"/>
      <c r="AI293" s="113"/>
      <c r="AJ293" s="113"/>
      <c r="AK293" s="113"/>
      <c r="AL293" s="113"/>
      <c r="AM293" s="113"/>
      <c r="AN293" s="113"/>
      <c r="AO293" s="113"/>
      <c r="AP293" s="114"/>
      <c r="AQ293" s="192">
        <f>SUM(AD293:AP293)</f>
        <v>0</v>
      </c>
      <c r="AR293" s="113"/>
      <c r="AS293" s="113"/>
      <c r="AT293" s="113"/>
      <c r="AU293" s="113"/>
      <c r="AV293" s="113"/>
      <c r="AW293" s="113"/>
      <c r="AX293" s="113"/>
      <c r="AY293" s="113"/>
      <c r="AZ293" s="113"/>
      <c r="BA293" s="113"/>
      <c r="BB293" s="192">
        <f>SUM(AR293:BA293)</f>
        <v>0</v>
      </c>
      <c r="BC293" s="219"/>
      <c r="BD293" s="201">
        <f t="shared" si="56"/>
        <v>0</v>
      </c>
      <c r="BE293" s="234"/>
      <c r="BF293" s="417"/>
    </row>
    <row r="294" spans="1:58" s="1" customFormat="1" x14ac:dyDescent="0.2">
      <c r="A294" s="124"/>
      <c r="B294" s="129"/>
      <c r="C294" s="126"/>
      <c r="D294" s="126"/>
      <c r="E294" s="126"/>
      <c r="F294" s="112"/>
      <c r="G294" s="113"/>
      <c r="H294" s="113"/>
      <c r="I294" s="113"/>
      <c r="J294" s="113"/>
      <c r="K294" s="113"/>
      <c r="L294" s="113"/>
      <c r="M294" s="113"/>
      <c r="N294" s="113"/>
      <c r="O294" s="114"/>
      <c r="P294" s="113"/>
      <c r="Q294" s="192">
        <f>SUM(F294:P294)</f>
        <v>0</v>
      </c>
      <c r="R294" s="113"/>
      <c r="S294" s="113"/>
      <c r="T294" s="113"/>
      <c r="U294" s="113"/>
      <c r="V294" s="113"/>
      <c r="W294" s="113"/>
      <c r="X294" s="114"/>
      <c r="Y294" s="113"/>
      <c r="Z294" s="113"/>
      <c r="AA294" s="113"/>
      <c r="AB294" s="113"/>
      <c r="AC294" s="192">
        <f>SUM(R294:AB294)</f>
        <v>0</v>
      </c>
      <c r="AD294" s="113"/>
      <c r="AE294" s="114"/>
      <c r="AF294" s="113"/>
      <c r="AG294" s="113"/>
      <c r="AH294" s="113"/>
      <c r="AI294" s="113"/>
      <c r="AJ294" s="113"/>
      <c r="AK294" s="113"/>
      <c r="AL294" s="113"/>
      <c r="AM294" s="113"/>
      <c r="AN294" s="113"/>
      <c r="AO294" s="113"/>
      <c r="AP294" s="114"/>
      <c r="AQ294" s="192">
        <f>SUM(AD294:AP294)</f>
        <v>0</v>
      </c>
      <c r="AR294" s="113"/>
      <c r="AS294" s="113"/>
      <c r="AT294" s="113"/>
      <c r="AU294" s="113"/>
      <c r="AV294" s="113"/>
      <c r="AW294" s="113"/>
      <c r="AX294" s="113"/>
      <c r="AY294" s="113"/>
      <c r="AZ294" s="113"/>
      <c r="BA294" s="113"/>
      <c r="BB294" s="192">
        <f>SUM(AR294:BA294)</f>
        <v>0</v>
      </c>
      <c r="BC294" s="219"/>
      <c r="BD294" s="201">
        <f t="shared" si="56"/>
        <v>0</v>
      </c>
      <c r="BE294" s="234"/>
      <c r="BF294" s="417"/>
    </row>
    <row r="295" spans="1:58" s="1" customFormat="1" ht="15.75" thickBot="1" x14ac:dyDescent="0.3">
      <c r="A295" s="436" t="s">
        <v>1</v>
      </c>
      <c r="B295" s="154"/>
      <c r="C295" s="126"/>
      <c r="D295" s="126"/>
      <c r="E295" s="126"/>
      <c r="F295" s="115"/>
      <c r="G295" s="116"/>
      <c r="H295" s="116"/>
      <c r="I295" s="116"/>
      <c r="J295" s="116"/>
      <c r="K295" s="116"/>
      <c r="L295" s="116"/>
      <c r="M295" s="116"/>
      <c r="N295" s="116"/>
      <c r="O295" s="117"/>
      <c r="P295" s="116"/>
      <c r="Q295" s="193">
        <f>SUBTOTAL(9,Q291:Q294)</f>
        <v>0</v>
      </c>
      <c r="R295" s="116"/>
      <c r="S295" s="116"/>
      <c r="T295" s="116"/>
      <c r="U295" s="116"/>
      <c r="V295" s="116"/>
      <c r="W295" s="116"/>
      <c r="X295" s="117"/>
      <c r="Y295" s="116"/>
      <c r="Z295" s="116"/>
      <c r="AA295" s="116"/>
      <c r="AB295" s="116"/>
      <c r="AC295" s="193">
        <f>SUBTOTAL(9,AC291:AC294)</f>
        <v>0</v>
      </c>
      <c r="AD295" s="116"/>
      <c r="AE295" s="117"/>
      <c r="AF295" s="116"/>
      <c r="AG295" s="116"/>
      <c r="AH295" s="116"/>
      <c r="AI295" s="116"/>
      <c r="AJ295" s="116"/>
      <c r="AK295" s="116"/>
      <c r="AL295" s="116"/>
      <c r="AM295" s="116"/>
      <c r="AN295" s="116"/>
      <c r="AO295" s="116"/>
      <c r="AP295" s="117"/>
      <c r="AQ295" s="193">
        <f>SUBTOTAL(9,AQ291:AQ294)</f>
        <v>0</v>
      </c>
      <c r="AR295" s="116"/>
      <c r="AS295" s="116"/>
      <c r="AT295" s="116"/>
      <c r="AU295" s="116"/>
      <c r="AV295" s="116"/>
      <c r="AW295" s="116"/>
      <c r="AX295" s="116"/>
      <c r="AY295" s="116"/>
      <c r="AZ295" s="116"/>
      <c r="BA295" s="116"/>
      <c r="BB295" s="193">
        <f>SUBTOTAL(9,BB291:BB294)</f>
        <v>0</v>
      </c>
      <c r="BC295" s="221"/>
      <c r="BD295" s="202">
        <f>SUBTOTAL(9,BD291:BD294)</f>
        <v>0</v>
      </c>
      <c r="BE295" s="236">
        <f>'totaal BOL niv 4 4 jr'!I62</f>
        <v>290</v>
      </c>
      <c r="BF295" s="417"/>
    </row>
    <row r="296" spans="1:58" s="1" customFormat="1" ht="16.5" thickTop="1" thickBot="1" x14ac:dyDescent="0.3">
      <c r="A296" s="431" t="s">
        <v>43</v>
      </c>
      <c r="B296" s="156"/>
      <c r="C296" s="157"/>
      <c r="D296" s="157"/>
      <c r="E296" s="157"/>
      <c r="F296" s="118"/>
      <c r="G296" s="119"/>
      <c r="H296" s="119"/>
      <c r="I296" s="119"/>
      <c r="J296" s="119"/>
      <c r="K296" s="119"/>
      <c r="L296" s="119"/>
      <c r="M296" s="119"/>
      <c r="N296" s="119"/>
      <c r="O296" s="111"/>
      <c r="P296" s="119"/>
      <c r="Q296" s="193">
        <f>SUBTOTAL(9,Q11:Q295)</f>
        <v>342</v>
      </c>
      <c r="R296" s="119"/>
      <c r="S296" s="119"/>
      <c r="T296" s="119"/>
      <c r="U296" s="119"/>
      <c r="V296" s="119"/>
      <c r="W296" s="119"/>
      <c r="X296" s="111"/>
      <c r="Y296" s="119"/>
      <c r="Z296" s="119"/>
      <c r="AA296" s="119"/>
      <c r="AB296" s="119"/>
      <c r="AC296" s="193">
        <f>SUBTOTAL(9,AC11:AC295)</f>
        <v>0</v>
      </c>
      <c r="AD296" s="119"/>
      <c r="AE296" s="111"/>
      <c r="AF296" s="119"/>
      <c r="AG296" s="119"/>
      <c r="AH296" s="119"/>
      <c r="AI296" s="119"/>
      <c r="AJ296" s="119"/>
      <c r="AK296" s="119"/>
      <c r="AL296" s="119"/>
      <c r="AM296" s="119"/>
      <c r="AN296" s="119"/>
      <c r="AO296" s="119"/>
      <c r="AP296" s="111"/>
      <c r="AQ296" s="193">
        <f>SUBTOTAL(9,AQ11:AQ295)</f>
        <v>0</v>
      </c>
      <c r="AR296" s="119"/>
      <c r="AS296" s="119"/>
      <c r="AT296" s="119"/>
      <c r="AU296" s="119"/>
      <c r="AV296" s="119"/>
      <c r="AW296" s="119"/>
      <c r="AX296" s="119"/>
      <c r="AY296" s="119"/>
      <c r="AZ296" s="119"/>
      <c r="BA296" s="119"/>
      <c r="BB296" s="193">
        <f>SUBTOTAL(9,BB11:BB295)</f>
        <v>0</v>
      </c>
      <c r="BC296" s="223">
        <f>SUBTOTAL(9,BC11:BC295)</f>
        <v>0</v>
      </c>
      <c r="BD296" s="203">
        <f>SUBTOTAL(9,BD11:BD295)</f>
        <v>342</v>
      </c>
      <c r="BE296" s="237">
        <f>'totaal BOL niv 4 4 jr'!I63</f>
        <v>290</v>
      </c>
      <c r="BF296" s="417"/>
    </row>
    <row r="297" spans="1:58" ht="15" thickTop="1" x14ac:dyDescent="0.2">
      <c r="A297" s="435" t="s">
        <v>29</v>
      </c>
      <c r="B297" s="158"/>
      <c r="C297" s="390"/>
      <c r="D297" s="390"/>
      <c r="E297" s="390"/>
      <c r="F297" s="391"/>
      <c r="G297" s="392"/>
      <c r="H297" s="392"/>
      <c r="I297" s="392"/>
      <c r="J297" s="392"/>
      <c r="K297" s="392"/>
      <c r="L297" s="392"/>
      <c r="M297" s="392"/>
      <c r="N297" s="392"/>
      <c r="O297" s="392"/>
      <c r="P297" s="392"/>
      <c r="Q297" s="414"/>
      <c r="R297" s="392"/>
      <c r="S297" s="392"/>
      <c r="T297" s="392"/>
      <c r="U297" s="392"/>
      <c r="V297" s="392"/>
      <c r="W297" s="392"/>
      <c r="X297" s="392"/>
      <c r="Y297" s="392"/>
      <c r="Z297" s="392"/>
      <c r="AA297" s="392"/>
      <c r="AB297" s="392"/>
      <c r="AC297" s="414"/>
      <c r="AD297" s="392"/>
      <c r="AE297" s="392"/>
      <c r="AF297" s="392"/>
      <c r="AG297" s="392"/>
      <c r="AH297" s="392"/>
      <c r="AI297" s="392"/>
      <c r="AJ297" s="392"/>
      <c r="AK297" s="392"/>
      <c r="AL297" s="392"/>
      <c r="AM297" s="392"/>
      <c r="AN297" s="392"/>
      <c r="AO297" s="392"/>
      <c r="AP297" s="392"/>
      <c r="AQ297" s="414"/>
      <c r="AR297" s="392"/>
      <c r="AS297" s="392"/>
      <c r="AT297" s="392"/>
      <c r="AU297" s="392"/>
      <c r="AV297" s="392"/>
      <c r="AW297" s="392"/>
      <c r="AX297" s="392"/>
      <c r="AY297" s="392"/>
      <c r="AZ297" s="392"/>
      <c r="BA297" s="392"/>
      <c r="BB297" s="414"/>
      <c r="BC297" s="393"/>
      <c r="BD297" s="394" t="s">
        <v>8</v>
      </c>
      <c r="BE297" s="234"/>
    </row>
    <row r="298" spans="1:58" x14ac:dyDescent="0.2">
      <c r="A298" s="428" t="s">
        <v>4</v>
      </c>
      <c r="B298" s="134"/>
      <c r="C298" s="125"/>
      <c r="D298" s="125"/>
      <c r="E298" s="130"/>
      <c r="F298" s="106"/>
      <c r="G298" s="107"/>
      <c r="H298" s="107"/>
      <c r="I298" s="107"/>
      <c r="J298" s="107"/>
      <c r="K298" s="107"/>
      <c r="L298" s="107"/>
      <c r="M298" s="107"/>
      <c r="N298" s="107"/>
      <c r="O298" s="108"/>
      <c r="P298" s="107"/>
      <c r="Q298" s="192">
        <f t="shared" ref="Q298:Q301" si="57">SUM(F298:P298)</f>
        <v>0</v>
      </c>
      <c r="R298" s="107"/>
      <c r="S298" s="107"/>
      <c r="T298" s="107"/>
      <c r="U298" s="107"/>
      <c r="V298" s="107"/>
      <c r="W298" s="107"/>
      <c r="X298" s="108"/>
      <c r="Y298" s="107"/>
      <c r="Z298" s="107"/>
      <c r="AA298" s="107"/>
      <c r="AB298" s="107"/>
      <c r="AC298" s="192">
        <f t="shared" ref="AC298:AC301" si="58">SUM(R298:AB298)</f>
        <v>0</v>
      </c>
      <c r="AD298" s="107"/>
      <c r="AE298" s="108"/>
      <c r="AF298" s="107"/>
      <c r="AG298" s="107"/>
      <c r="AH298" s="107"/>
      <c r="AI298" s="107"/>
      <c r="AJ298" s="107"/>
      <c r="AK298" s="107"/>
      <c r="AL298" s="107"/>
      <c r="AM298" s="107"/>
      <c r="AN298" s="107"/>
      <c r="AO298" s="107"/>
      <c r="AP298" s="108"/>
      <c r="AQ298" s="192">
        <f t="shared" ref="AQ298:AQ301" si="59">SUM(AD298:AP298)</f>
        <v>0</v>
      </c>
      <c r="AR298" s="107"/>
      <c r="AS298" s="107"/>
      <c r="AT298" s="107"/>
      <c r="AU298" s="107"/>
      <c r="AV298" s="107"/>
      <c r="AW298" s="107"/>
      <c r="AX298" s="107"/>
      <c r="AY298" s="107"/>
      <c r="AZ298" s="107"/>
      <c r="BA298" s="107"/>
      <c r="BB298" s="192">
        <f t="shared" ref="BB298:BB301" si="60">SUM(AR298:BA298)</f>
        <v>0</v>
      </c>
      <c r="BC298" s="224"/>
      <c r="BD298" s="201">
        <f t="shared" ref="BD298:BD301" si="61">SUM(Q298+AC298+AQ298+BB298)</f>
        <v>0</v>
      </c>
      <c r="BE298" s="234"/>
      <c r="BF298" s="417"/>
    </row>
    <row r="299" spans="1:58" x14ac:dyDescent="0.2">
      <c r="A299" s="428" t="s">
        <v>5</v>
      </c>
      <c r="B299" s="134"/>
      <c r="C299" s="125"/>
      <c r="D299" s="125"/>
      <c r="E299" s="130"/>
      <c r="F299" s="106"/>
      <c r="G299" s="107"/>
      <c r="H299" s="107"/>
      <c r="I299" s="107"/>
      <c r="J299" s="107"/>
      <c r="K299" s="107"/>
      <c r="L299" s="107"/>
      <c r="M299" s="107"/>
      <c r="N299" s="107"/>
      <c r="O299" s="108"/>
      <c r="P299" s="107"/>
      <c r="Q299" s="192">
        <f t="shared" si="57"/>
        <v>0</v>
      </c>
      <c r="R299" s="107"/>
      <c r="S299" s="107"/>
      <c r="T299" s="107"/>
      <c r="U299" s="107"/>
      <c r="V299" s="107"/>
      <c r="W299" s="107"/>
      <c r="X299" s="108"/>
      <c r="Y299" s="107"/>
      <c r="Z299" s="107"/>
      <c r="AA299" s="107"/>
      <c r="AB299" s="107"/>
      <c r="AC299" s="192">
        <f t="shared" si="58"/>
        <v>0</v>
      </c>
      <c r="AD299" s="107"/>
      <c r="AE299" s="108"/>
      <c r="AF299" s="107"/>
      <c r="AG299" s="107"/>
      <c r="AH299" s="107"/>
      <c r="AI299" s="107"/>
      <c r="AJ299" s="107"/>
      <c r="AK299" s="107"/>
      <c r="AL299" s="107"/>
      <c r="AM299" s="107"/>
      <c r="AN299" s="107"/>
      <c r="AO299" s="107"/>
      <c r="AP299" s="108"/>
      <c r="AQ299" s="192">
        <f t="shared" si="59"/>
        <v>0</v>
      </c>
      <c r="AR299" s="107"/>
      <c r="AS299" s="107"/>
      <c r="AT299" s="107"/>
      <c r="AU299" s="107"/>
      <c r="AV299" s="107"/>
      <c r="AW299" s="107"/>
      <c r="AX299" s="107"/>
      <c r="AY299" s="107"/>
      <c r="AZ299" s="107"/>
      <c r="BA299" s="107"/>
      <c r="BB299" s="192">
        <f t="shared" si="60"/>
        <v>0</v>
      </c>
      <c r="BC299" s="224"/>
      <c r="BD299" s="201">
        <f t="shared" si="61"/>
        <v>0</v>
      </c>
      <c r="BE299" s="234"/>
      <c r="BF299" s="417"/>
    </row>
    <row r="300" spans="1:58" x14ac:dyDescent="0.2">
      <c r="A300" s="428" t="s">
        <v>2</v>
      </c>
      <c r="B300" s="134"/>
      <c r="C300" s="125"/>
      <c r="D300" s="125"/>
      <c r="E300" s="130"/>
      <c r="F300" s="106"/>
      <c r="G300" s="107"/>
      <c r="H300" s="107"/>
      <c r="I300" s="107"/>
      <c r="J300" s="107"/>
      <c r="K300" s="107"/>
      <c r="L300" s="107"/>
      <c r="M300" s="107"/>
      <c r="N300" s="107"/>
      <c r="O300" s="108"/>
      <c r="P300" s="107"/>
      <c r="Q300" s="192">
        <f t="shared" si="57"/>
        <v>0</v>
      </c>
      <c r="R300" s="107"/>
      <c r="S300" s="107"/>
      <c r="T300" s="107"/>
      <c r="U300" s="107"/>
      <c r="V300" s="107"/>
      <c r="W300" s="107"/>
      <c r="X300" s="108"/>
      <c r="Y300" s="107"/>
      <c r="Z300" s="107"/>
      <c r="AA300" s="107"/>
      <c r="AB300" s="107"/>
      <c r="AC300" s="192">
        <f t="shared" si="58"/>
        <v>0</v>
      </c>
      <c r="AD300" s="107"/>
      <c r="AE300" s="108"/>
      <c r="AF300" s="107"/>
      <c r="AG300" s="107"/>
      <c r="AH300" s="107"/>
      <c r="AI300" s="107"/>
      <c r="AJ300" s="107"/>
      <c r="AK300" s="107"/>
      <c r="AL300" s="107"/>
      <c r="AM300" s="107"/>
      <c r="AN300" s="107"/>
      <c r="AO300" s="107"/>
      <c r="AP300" s="108"/>
      <c r="AQ300" s="192">
        <f t="shared" si="59"/>
        <v>0</v>
      </c>
      <c r="AR300" s="107"/>
      <c r="AS300" s="107"/>
      <c r="AT300" s="107"/>
      <c r="AU300" s="107"/>
      <c r="AV300" s="107"/>
      <c r="AW300" s="107"/>
      <c r="AX300" s="107"/>
      <c r="AY300" s="107"/>
      <c r="AZ300" s="107"/>
      <c r="BA300" s="107"/>
      <c r="BB300" s="192">
        <f t="shared" si="60"/>
        <v>0</v>
      </c>
      <c r="BC300" s="224"/>
      <c r="BD300" s="201">
        <f t="shared" si="61"/>
        <v>0</v>
      </c>
      <c r="BE300" s="234"/>
      <c r="BF300" s="417"/>
    </row>
    <row r="301" spans="1:58" x14ac:dyDescent="0.2">
      <c r="A301" s="134" t="s">
        <v>285</v>
      </c>
      <c r="B301" s="134"/>
      <c r="C301" s="125"/>
      <c r="D301" s="125"/>
      <c r="E301" s="130"/>
      <c r="F301" s="106"/>
      <c r="G301" s="107"/>
      <c r="H301" s="107"/>
      <c r="I301" s="107"/>
      <c r="J301" s="107"/>
      <c r="K301" s="107"/>
      <c r="L301" s="107"/>
      <c r="M301" s="107"/>
      <c r="N301" s="107"/>
      <c r="O301" s="108"/>
      <c r="P301" s="107"/>
      <c r="Q301" s="192">
        <f t="shared" si="57"/>
        <v>0</v>
      </c>
      <c r="R301" s="107"/>
      <c r="S301" s="107"/>
      <c r="T301" s="107"/>
      <c r="U301" s="107"/>
      <c r="V301" s="107"/>
      <c r="W301" s="107"/>
      <c r="X301" s="108"/>
      <c r="Y301" s="107"/>
      <c r="Z301" s="107"/>
      <c r="AA301" s="107"/>
      <c r="AB301" s="107"/>
      <c r="AC301" s="192">
        <f t="shared" si="58"/>
        <v>0</v>
      </c>
      <c r="AD301" s="107"/>
      <c r="AE301" s="108"/>
      <c r="AF301" s="107"/>
      <c r="AG301" s="107"/>
      <c r="AH301" s="107"/>
      <c r="AI301" s="107"/>
      <c r="AJ301" s="107"/>
      <c r="AK301" s="107"/>
      <c r="AL301" s="107"/>
      <c r="AM301" s="107"/>
      <c r="AN301" s="107"/>
      <c r="AO301" s="107"/>
      <c r="AP301" s="108"/>
      <c r="AQ301" s="192">
        <f t="shared" si="59"/>
        <v>0</v>
      </c>
      <c r="AR301" s="107"/>
      <c r="AS301" s="107"/>
      <c r="AT301" s="107"/>
      <c r="AU301" s="107"/>
      <c r="AV301" s="107"/>
      <c r="AW301" s="107"/>
      <c r="AX301" s="107"/>
      <c r="AY301" s="107"/>
      <c r="AZ301" s="107"/>
      <c r="BA301" s="107"/>
      <c r="BB301" s="192">
        <f t="shared" si="60"/>
        <v>0</v>
      </c>
      <c r="BC301" s="224"/>
      <c r="BD301" s="201">
        <f t="shared" si="61"/>
        <v>0</v>
      </c>
      <c r="BE301" s="234"/>
      <c r="BF301" s="417"/>
    </row>
    <row r="302" spans="1:58" ht="15.75" thickBot="1" x14ac:dyDescent="0.3">
      <c r="A302" s="427" t="s">
        <v>42</v>
      </c>
      <c r="B302" s="159"/>
      <c r="C302" s="131"/>
      <c r="D302" s="131"/>
      <c r="E302" s="132"/>
      <c r="F302" s="118"/>
      <c r="G302" s="119"/>
      <c r="H302" s="119"/>
      <c r="I302" s="119"/>
      <c r="J302" s="119"/>
      <c r="K302" s="119"/>
      <c r="L302" s="119"/>
      <c r="M302" s="119"/>
      <c r="N302" s="119"/>
      <c r="O302" s="111"/>
      <c r="P302" s="119"/>
      <c r="Q302" s="193">
        <f>SUBTOTAL(9,Q298:Q300)</f>
        <v>0</v>
      </c>
      <c r="R302" s="119"/>
      <c r="S302" s="119"/>
      <c r="T302" s="119"/>
      <c r="U302" s="119"/>
      <c r="V302" s="119"/>
      <c r="W302" s="119"/>
      <c r="X302" s="111"/>
      <c r="Y302" s="119"/>
      <c r="Z302" s="119"/>
      <c r="AA302" s="119"/>
      <c r="AB302" s="119"/>
      <c r="AC302" s="193">
        <f>SUBTOTAL(9,AC298:AC300)</f>
        <v>0</v>
      </c>
      <c r="AD302" s="119"/>
      <c r="AE302" s="111"/>
      <c r="AF302" s="119"/>
      <c r="AG302" s="119"/>
      <c r="AH302" s="119"/>
      <c r="AI302" s="119"/>
      <c r="AJ302" s="119"/>
      <c r="AK302" s="119"/>
      <c r="AL302" s="119"/>
      <c r="AM302" s="119"/>
      <c r="AN302" s="119"/>
      <c r="AO302" s="119"/>
      <c r="AP302" s="111"/>
      <c r="AQ302" s="193">
        <f>SUBTOTAL(9,AQ298:AQ300)</f>
        <v>0</v>
      </c>
      <c r="AR302" s="119"/>
      <c r="AS302" s="119"/>
      <c r="AT302" s="119"/>
      <c r="AU302" s="119"/>
      <c r="AV302" s="119"/>
      <c r="AW302" s="119"/>
      <c r="AX302" s="119"/>
      <c r="AY302" s="119"/>
      <c r="AZ302" s="119"/>
      <c r="BA302" s="119"/>
      <c r="BB302" s="193">
        <f>SUBTOTAL(9,BB298:BB300)</f>
        <v>0</v>
      </c>
      <c r="BC302" s="225">
        <f>SUBTOTAL(9,BC298:BC301)</f>
        <v>0</v>
      </c>
      <c r="BD302" s="204">
        <f>SUBTOTAL(9,BD298:BD301)</f>
        <v>0</v>
      </c>
      <c r="BE302" s="238">
        <f>'totaal BOL niv 4 4 jr'!I69</f>
        <v>72</v>
      </c>
    </row>
    <row r="303" spans="1:58" ht="15" thickTop="1" x14ac:dyDescent="0.2">
      <c r="A303" s="435" t="s">
        <v>56</v>
      </c>
      <c r="B303" s="158"/>
      <c r="C303" s="390"/>
      <c r="D303" s="390"/>
      <c r="E303" s="390"/>
      <c r="F303" s="391"/>
      <c r="G303" s="392"/>
      <c r="H303" s="392"/>
      <c r="I303" s="392"/>
      <c r="J303" s="392"/>
      <c r="K303" s="392"/>
      <c r="L303" s="392"/>
      <c r="M303" s="392"/>
      <c r="N303" s="392"/>
      <c r="O303" s="392"/>
      <c r="P303" s="392"/>
      <c r="Q303" s="414"/>
      <c r="R303" s="392"/>
      <c r="S303" s="392"/>
      <c r="T303" s="392"/>
      <c r="U303" s="392"/>
      <c r="V303" s="392"/>
      <c r="W303" s="392"/>
      <c r="X303" s="392"/>
      <c r="Y303" s="392"/>
      <c r="Z303" s="392"/>
      <c r="AA303" s="392"/>
      <c r="AB303" s="392"/>
      <c r="AC303" s="414"/>
      <c r="AD303" s="392"/>
      <c r="AE303" s="392"/>
      <c r="AF303" s="392"/>
      <c r="AG303" s="392"/>
      <c r="AH303" s="392"/>
      <c r="AI303" s="392"/>
      <c r="AJ303" s="392"/>
      <c r="AK303" s="392"/>
      <c r="AL303" s="392"/>
      <c r="AM303" s="392"/>
      <c r="AN303" s="392"/>
      <c r="AO303" s="392"/>
      <c r="AP303" s="392"/>
      <c r="AQ303" s="414"/>
      <c r="AR303" s="392"/>
      <c r="AS303" s="392"/>
      <c r="AT303" s="392"/>
      <c r="AU303" s="392"/>
      <c r="AV303" s="392"/>
      <c r="AW303" s="392"/>
      <c r="AX303" s="392"/>
      <c r="AY303" s="392"/>
      <c r="AZ303" s="392"/>
      <c r="BA303" s="392"/>
      <c r="BB303" s="414"/>
      <c r="BC303" s="393"/>
      <c r="BD303" s="394" t="s">
        <v>8</v>
      </c>
      <c r="BE303" s="234"/>
    </row>
    <row r="304" spans="1:58" x14ac:dyDescent="0.2">
      <c r="A304" s="429" t="s">
        <v>183</v>
      </c>
      <c r="B304" s="124"/>
      <c r="C304" s="125"/>
      <c r="D304" s="125"/>
      <c r="E304" s="130"/>
      <c r="F304" s="106"/>
      <c r="G304" s="107">
        <v>36</v>
      </c>
      <c r="H304" s="107"/>
      <c r="I304" s="107"/>
      <c r="J304" s="107"/>
      <c r="K304" s="107"/>
      <c r="L304" s="107"/>
      <c r="M304" s="107"/>
      <c r="N304" s="107"/>
      <c r="O304" s="108"/>
      <c r="P304" s="107"/>
      <c r="Q304" s="192">
        <f t="shared" ref="Q304" si="62">SUM(F304:P304)</f>
        <v>36</v>
      </c>
      <c r="R304" s="107"/>
      <c r="S304" s="107"/>
      <c r="T304" s="107"/>
      <c r="U304" s="107"/>
      <c r="V304" s="107"/>
      <c r="W304" s="107"/>
      <c r="X304" s="108"/>
      <c r="Y304" s="107"/>
      <c r="Z304" s="107"/>
      <c r="AA304" s="107"/>
      <c r="AB304" s="107"/>
      <c r="AC304" s="192">
        <f t="shared" ref="AC304" si="63">SUM(R304:AB304)</f>
        <v>0</v>
      </c>
      <c r="AD304" s="107"/>
      <c r="AE304" s="108"/>
      <c r="AF304" s="107"/>
      <c r="AG304" s="107"/>
      <c r="AH304" s="107"/>
      <c r="AI304" s="107"/>
      <c r="AJ304" s="107"/>
      <c r="AK304" s="107"/>
      <c r="AL304" s="107"/>
      <c r="AM304" s="107"/>
      <c r="AN304" s="107"/>
      <c r="AO304" s="107"/>
      <c r="AP304" s="108"/>
      <c r="AQ304" s="192">
        <f t="shared" ref="AQ304" si="64">SUM(AD304:AP304)</f>
        <v>0</v>
      </c>
      <c r="AR304" s="107"/>
      <c r="AS304" s="107"/>
      <c r="AT304" s="107"/>
      <c r="AU304" s="107"/>
      <c r="AV304" s="107"/>
      <c r="AW304" s="107"/>
      <c r="AX304" s="107"/>
      <c r="AY304" s="107"/>
      <c r="AZ304" s="107"/>
      <c r="BA304" s="107"/>
      <c r="BB304" s="192">
        <f t="shared" ref="BB304" si="65">SUM(AR304:BA304)</f>
        <v>0</v>
      </c>
      <c r="BC304" s="217"/>
      <c r="BD304" s="201">
        <f t="shared" ref="BD304" si="66">SUM(Q304+AC304+AQ304+BB304)</f>
        <v>36</v>
      </c>
      <c r="BE304" s="234"/>
      <c r="BF304" s="417"/>
    </row>
    <row r="305" spans="1:58" s="1" customFormat="1" x14ac:dyDescent="0.2">
      <c r="A305" s="429" t="s">
        <v>182</v>
      </c>
      <c r="B305" s="124"/>
      <c r="C305" s="125"/>
      <c r="D305" s="125"/>
      <c r="E305" s="130"/>
      <c r="F305" s="106"/>
      <c r="G305" s="107">
        <v>36</v>
      </c>
      <c r="H305" s="107"/>
      <c r="I305" s="107"/>
      <c r="J305" s="107"/>
      <c r="K305" s="107"/>
      <c r="L305" s="107"/>
      <c r="M305" s="107"/>
      <c r="N305" s="107"/>
      <c r="O305" s="108"/>
      <c r="P305" s="107"/>
      <c r="Q305" s="192">
        <f>SUM(F305:P305)</f>
        <v>36</v>
      </c>
      <c r="R305" s="107"/>
      <c r="S305" s="107"/>
      <c r="T305" s="107"/>
      <c r="U305" s="107"/>
      <c r="V305" s="107"/>
      <c r="W305" s="107"/>
      <c r="X305" s="108"/>
      <c r="Y305" s="107"/>
      <c r="Z305" s="107"/>
      <c r="AA305" s="107"/>
      <c r="AB305" s="107"/>
      <c r="AC305" s="192">
        <f>SUM(R305:AB305)</f>
        <v>0</v>
      </c>
      <c r="AD305" s="107"/>
      <c r="AE305" s="108"/>
      <c r="AF305" s="107"/>
      <c r="AG305" s="107"/>
      <c r="AH305" s="107"/>
      <c r="AI305" s="107"/>
      <c r="AJ305" s="107"/>
      <c r="AK305" s="107"/>
      <c r="AL305" s="107"/>
      <c r="AM305" s="107"/>
      <c r="AN305" s="107"/>
      <c r="AO305" s="107"/>
      <c r="AP305" s="108"/>
      <c r="AQ305" s="192">
        <f>SUM(AD305:AP305)</f>
        <v>0</v>
      </c>
      <c r="AR305" s="107"/>
      <c r="AS305" s="107"/>
      <c r="AT305" s="107"/>
      <c r="AU305" s="107"/>
      <c r="AV305" s="107"/>
      <c r="AW305" s="107"/>
      <c r="AX305" s="107"/>
      <c r="AY305" s="107"/>
      <c r="AZ305" s="107"/>
      <c r="BA305" s="107"/>
      <c r="BB305" s="192">
        <f>SUM(AR305:BA305)</f>
        <v>0</v>
      </c>
      <c r="BC305" s="226"/>
      <c r="BD305" s="201">
        <f>SUM(Q305+AC305+AQ305+BB305)</f>
        <v>36</v>
      </c>
      <c r="BE305" s="234"/>
      <c r="BF305" s="417"/>
    </row>
    <row r="306" spans="1:58" ht="15.75" thickBot="1" x14ac:dyDescent="0.3">
      <c r="A306" s="427" t="s">
        <v>180</v>
      </c>
      <c r="B306" s="159"/>
      <c r="C306" s="131"/>
      <c r="D306" s="131"/>
      <c r="E306" s="132"/>
      <c r="F306" s="118"/>
      <c r="G306" s="119"/>
      <c r="H306" s="119"/>
      <c r="I306" s="119"/>
      <c r="J306" s="119"/>
      <c r="K306" s="119"/>
      <c r="L306" s="119"/>
      <c r="M306" s="119"/>
      <c r="N306" s="119"/>
      <c r="O306" s="111"/>
      <c r="P306" s="119"/>
      <c r="Q306" s="193">
        <f>SUBTOTAL(9,Q304:Q305)</f>
        <v>72</v>
      </c>
      <c r="R306" s="119"/>
      <c r="S306" s="119"/>
      <c r="T306" s="119"/>
      <c r="U306" s="119"/>
      <c r="V306" s="119"/>
      <c r="W306" s="119"/>
      <c r="X306" s="111"/>
      <c r="Y306" s="119"/>
      <c r="Z306" s="119"/>
      <c r="AA306" s="119"/>
      <c r="AB306" s="119"/>
      <c r="AC306" s="193">
        <f>SUBTOTAL(9,AC304:AC305)</f>
        <v>0</v>
      </c>
      <c r="AD306" s="119"/>
      <c r="AE306" s="111"/>
      <c r="AF306" s="119"/>
      <c r="AG306" s="119"/>
      <c r="AH306" s="119"/>
      <c r="AI306" s="119"/>
      <c r="AJ306" s="119"/>
      <c r="AK306" s="119"/>
      <c r="AL306" s="119"/>
      <c r="AM306" s="119"/>
      <c r="AN306" s="119"/>
      <c r="AO306" s="119"/>
      <c r="AP306" s="111"/>
      <c r="AQ306" s="193">
        <f>SUBTOTAL(9,AQ304:AQ305)</f>
        <v>0</v>
      </c>
      <c r="AR306" s="119"/>
      <c r="AS306" s="119"/>
      <c r="AT306" s="119"/>
      <c r="AU306" s="119"/>
      <c r="AV306" s="119"/>
      <c r="AW306" s="119"/>
      <c r="AX306" s="119"/>
      <c r="AY306" s="119"/>
      <c r="AZ306" s="119"/>
      <c r="BA306" s="119"/>
      <c r="BB306" s="193">
        <f>SUBTOTAL(9,BB304:BB305)</f>
        <v>0</v>
      </c>
      <c r="BC306" s="225">
        <f>SUBTOTAL(9,BC304:BC305)</f>
        <v>0</v>
      </c>
      <c r="BD306" s="204">
        <f>SUBTOTAL(9,BD304:BD305)</f>
        <v>72</v>
      </c>
      <c r="BE306" s="238">
        <f>'totaal BOL niv 4 4 jr'!I73</f>
        <v>72</v>
      </c>
    </row>
    <row r="307" spans="1:58" ht="15" thickTop="1" x14ac:dyDescent="0.2">
      <c r="A307" s="430" t="s">
        <v>30</v>
      </c>
      <c r="B307" s="160"/>
      <c r="C307" s="378"/>
      <c r="D307" s="378"/>
      <c r="E307" s="379"/>
      <c r="F307" s="380"/>
      <c r="G307" s="381"/>
      <c r="H307" s="381"/>
      <c r="I307" s="381"/>
      <c r="J307" s="381"/>
      <c r="K307" s="381"/>
      <c r="L307" s="381"/>
      <c r="M307" s="381"/>
      <c r="N307" s="381"/>
      <c r="O307" s="381"/>
      <c r="P307" s="381"/>
      <c r="Q307" s="415"/>
      <c r="R307" s="381"/>
      <c r="S307" s="381"/>
      <c r="T307" s="381"/>
      <c r="U307" s="381"/>
      <c r="V307" s="381"/>
      <c r="W307" s="381"/>
      <c r="X307" s="381"/>
      <c r="Y307" s="381"/>
      <c r="Z307" s="381"/>
      <c r="AA307" s="381"/>
      <c r="AB307" s="381"/>
      <c r="AC307" s="415"/>
      <c r="AD307" s="381"/>
      <c r="AE307" s="381"/>
      <c r="AF307" s="381"/>
      <c r="AG307" s="381"/>
      <c r="AH307" s="381"/>
      <c r="AI307" s="381"/>
      <c r="AJ307" s="381"/>
      <c r="AK307" s="381"/>
      <c r="AL307" s="381"/>
      <c r="AM307" s="381"/>
      <c r="AN307" s="381"/>
      <c r="AO307" s="381"/>
      <c r="AP307" s="381"/>
      <c r="AQ307" s="415"/>
      <c r="AR307" s="381"/>
      <c r="AS307" s="381"/>
      <c r="AT307" s="381"/>
      <c r="AU307" s="381"/>
      <c r="AV307" s="381"/>
      <c r="AW307" s="381"/>
      <c r="AX307" s="381"/>
      <c r="AY307" s="381"/>
      <c r="AZ307" s="381"/>
      <c r="BA307" s="381"/>
      <c r="BB307" s="415"/>
      <c r="BC307" s="389"/>
      <c r="BD307" s="383" t="s">
        <v>8</v>
      </c>
      <c r="BE307" s="235"/>
    </row>
    <row r="308" spans="1:58" ht="15.75" customHeight="1" x14ac:dyDescent="0.2">
      <c r="A308" s="428" t="s">
        <v>4</v>
      </c>
      <c r="B308" s="135"/>
      <c r="C308" s="133"/>
      <c r="D308" s="133"/>
      <c r="E308" s="130"/>
      <c r="F308" s="106"/>
      <c r="G308" s="107"/>
      <c r="H308" s="107"/>
      <c r="I308" s="107"/>
      <c r="J308" s="107"/>
      <c r="K308" s="107"/>
      <c r="L308" s="107"/>
      <c r="M308" s="107"/>
      <c r="N308" s="107"/>
      <c r="O308" s="108"/>
      <c r="P308" s="107"/>
      <c r="Q308" s="192">
        <f>SUM(F308:P308)</f>
        <v>0</v>
      </c>
      <c r="R308" s="107"/>
      <c r="S308" s="107"/>
      <c r="T308" s="107"/>
      <c r="U308" s="107"/>
      <c r="V308" s="107"/>
      <c r="W308" s="107"/>
      <c r="X308" s="108"/>
      <c r="Y308" s="107"/>
      <c r="Z308" s="107"/>
      <c r="AA308" s="107"/>
      <c r="AB308" s="107"/>
      <c r="AC308" s="192">
        <f>SUM(R308:AB308)</f>
        <v>0</v>
      </c>
      <c r="AD308" s="107"/>
      <c r="AE308" s="108"/>
      <c r="AF308" s="107"/>
      <c r="AG308" s="107"/>
      <c r="AH308" s="107"/>
      <c r="AI308" s="107"/>
      <c r="AJ308" s="107"/>
      <c r="AK308" s="107"/>
      <c r="AL308" s="107"/>
      <c r="AM308" s="107"/>
      <c r="AN308" s="107"/>
      <c r="AO308" s="107"/>
      <c r="AP308" s="108"/>
      <c r="AQ308" s="192">
        <f>SUM(AD308:AP308)</f>
        <v>0</v>
      </c>
      <c r="AR308" s="107"/>
      <c r="AS308" s="107"/>
      <c r="AT308" s="107"/>
      <c r="AU308" s="107"/>
      <c r="AV308" s="107"/>
      <c r="AW308" s="107"/>
      <c r="AX308" s="107"/>
      <c r="AY308" s="107"/>
      <c r="AZ308" s="107"/>
      <c r="BA308" s="107"/>
      <c r="BB308" s="192">
        <f>SUM(AR308:BA308)</f>
        <v>0</v>
      </c>
      <c r="BC308" s="224"/>
      <c r="BD308" s="201">
        <f t="shared" ref="BD308:BD312" si="67">SUM(Q308+AC308+AQ308+BB308)</f>
        <v>0</v>
      </c>
      <c r="BE308" s="234"/>
    </row>
    <row r="309" spans="1:58" ht="15" customHeight="1" x14ac:dyDescent="0.2">
      <c r="A309" s="428" t="s">
        <v>5</v>
      </c>
      <c r="B309" s="136"/>
      <c r="C309" s="125"/>
      <c r="D309" s="125"/>
      <c r="E309" s="130"/>
      <c r="F309" s="106"/>
      <c r="G309" s="107"/>
      <c r="H309" s="107"/>
      <c r="I309" s="107"/>
      <c r="J309" s="107"/>
      <c r="K309" s="107"/>
      <c r="L309" s="107"/>
      <c r="M309" s="107"/>
      <c r="N309" s="107"/>
      <c r="O309" s="108"/>
      <c r="P309" s="107"/>
      <c r="Q309" s="192">
        <f>SUM(F309:P309)</f>
        <v>0</v>
      </c>
      <c r="R309" s="107"/>
      <c r="S309" s="107"/>
      <c r="T309" s="107"/>
      <c r="U309" s="107"/>
      <c r="V309" s="107"/>
      <c r="W309" s="107"/>
      <c r="X309" s="108"/>
      <c r="Y309" s="107"/>
      <c r="Z309" s="107"/>
      <c r="AA309" s="107"/>
      <c r="AB309" s="107"/>
      <c r="AC309" s="192">
        <f>SUM(R309:AB309)</f>
        <v>0</v>
      </c>
      <c r="AD309" s="107"/>
      <c r="AE309" s="108"/>
      <c r="AF309" s="107"/>
      <c r="AG309" s="107"/>
      <c r="AH309" s="107"/>
      <c r="AI309" s="107"/>
      <c r="AJ309" s="107"/>
      <c r="AK309" s="107"/>
      <c r="AL309" s="107"/>
      <c r="AM309" s="107"/>
      <c r="AN309" s="107"/>
      <c r="AO309" s="107"/>
      <c r="AP309" s="108"/>
      <c r="AQ309" s="192">
        <f>SUM(AD309:AP309)</f>
        <v>0</v>
      </c>
      <c r="AR309" s="107"/>
      <c r="AS309" s="107"/>
      <c r="AT309" s="107"/>
      <c r="AU309" s="107"/>
      <c r="AV309" s="107"/>
      <c r="AW309" s="107"/>
      <c r="AX309" s="107"/>
      <c r="AY309" s="107"/>
      <c r="AZ309" s="107"/>
      <c r="BA309" s="107"/>
      <c r="BB309" s="192">
        <f>SUM(AR309:BA309)</f>
        <v>0</v>
      </c>
      <c r="BC309" s="224"/>
      <c r="BD309" s="201">
        <f t="shared" si="67"/>
        <v>0</v>
      </c>
      <c r="BE309" s="234"/>
    </row>
    <row r="310" spans="1:58" ht="15.75" customHeight="1" x14ac:dyDescent="0.2">
      <c r="A310" s="428" t="s">
        <v>2</v>
      </c>
      <c r="B310" s="136"/>
      <c r="C310" s="125"/>
      <c r="D310" s="125"/>
      <c r="E310" s="130"/>
      <c r="F310" s="106"/>
      <c r="G310" s="107"/>
      <c r="H310" s="107"/>
      <c r="I310" s="107"/>
      <c r="J310" s="107"/>
      <c r="K310" s="107"/>
      <c r="L310" s="107"/>
      <c r="M310" s="107"/>
      <c r="N310" s="107"/>
      <c r="O310" s="108"/>
      <c r="P310" s="107"/>
      <c r="Q310" s="192">
        <f>SUM(F310:P310)</f>
        <v>0</v>
      </c>
      <c r="R310" s="107"/>
      <c r="S310" s="107"/>
      <c r="T310" s="107"/>
      <c r="U310" s="107"/>
      <c r="V310" s="107"/>
      <c r="W310" s="107"/>
      <c r="X310" s="108"/>
      <c r="Y310" s="107"/>
      <c r="Z310" s="107"/>
      <c r="AA310" s="107"/>
      <c r="AB310" s="107"/>
      <c r="AC310" s="192">
        <f>SUM(R310:AB310)</f>
        <v>0</v>
      </c>
      <c r="AD310" s="107"/>
      <c r="AE310" s="108"/>
      <c r="AF310" s="107"/>
      <c r="AG310" s="107"/>
      <c r="AH310" s="107"/>
      <c r="AI310" s="107"/>
      <c r="AJ310" s="107"/>
      <c r="AK310" s="107"/>
      <c r="AL310" s="107"/>
      <c r="AM310" s="107"/>
      <c r="AN310" s="107"/>
      <c r="AO310" s="107"/>
      <c r="AP310" s="108"/>
      <c r="AQ310" s="192">
        <f>SUM(AD310:AP310)</f>
        <v>0</v>
      </c>
      <c r="AR310" s="107"/>
      <c r="AS310" s="107"/>
      <c r="AT310" s="107"/>
      <c r="AU310" s="107"/>
      <c r="AV310" s="107"/>
      <c r="AW310" s="107"/>
      <c r="AX310" s="107"/>
      <c r="AY310" s="107"/>
      <c r="AZ310" s="107"/>
      <c r="BA310" s="107"/>
      <c r="BB310" s="192">
        <f>SUM(AR310:BA310)</f>
        <v>0</v>
      </c>
      <c r="BC310" s="224"/>
      <c r="BD310" s="201">
        <f t="shared" si="67"/>
        <v>0</v>
      </c>
      <c r="BE310" s="234"/>
    </row>
    <row r="311" spans="1:58" ht="15.75" customHeight="1" x14ac:dyDescent="0.2">
      <c r="A311" s="428" t="s">
        <v>184</v>
      </c>
      <c r="B311" s="136"/>
      <c r="C311" s="125"/>
      <c r="D311" s="125"/>
      <c r="E311" s="130"/>
      <c r="F311" s="106"/>
      <c r="G311" s="107"/>
      <c r="H311" s="107"/>
      <c r="I311" s="107"/>
      <c r="J311" s="107"/>
      <c r="K311" s="107"/>
      <c r="L311" s="107"/>
      <c r="M311" s="107"/>
      <c r="N311" s="107"/>
      <c r="O311" s="108"/>
      <c r="P311" s="107"/>
      <c r="Q311" s="192">
        <f>SUM(F311:P311)</f>
        <v>0</v>
      </c>
      <c r="R311" s="107"/>
      <c r="S311" s="107"/>
      <c r="T311" s="107"/>
      <c r="U311" s="107"/>
      <c r="V311" s="107"/>
      <c r="W311" s="107"/>
      <c r="X311" s="108"/>
      <c r="Y311" s="107"/>
      <c r="Z311" s="107"/>
      <c r="AA311" s="107"/>
      <c r="AB311" s="107"/>
      <c r="AC311" s="192">
        <f>SUM(R311:AB311)</f>
        <v>0</v>
      </c>
      <c r="AD311" s="107"/>
      <c r="AE311" s="108"/>
      <c r="AF311" s="107"/>
      <c r="AG311" s="107"/>
      <c r="AH311" s="107"/>
      <c r="AI311" s="107"/>
      <c r="AJ311" s="107"/>
      <c r="AK311" s="107"/>
      <c r="AL311" s="107"/>
      <c r="AM311" s="107"/>
      <c r="AN311" s="107"/>
      <c r="AO311" s="107"/>
      <c r="AP311" s="108"/>
      <c r="AQ311" s="192">
        <f>SUM(AD311:AP311)</f>
        <v>0</v>
      </c>
      <c r="AR311" s="107"/>
      <c r="AS311" s="107"/>
      <c r="AT311" s="107"/>
      <c r="AU311" s="107"/>
      <c r="AV311" s="107"/>
      <c r="AW311" s="107"/>
      <c r="AX311" s="107"/>
      <c r="AY311" s="107"/>
      <c r="AZ311" s="107"/>
      <c r="BA311" s="107"/>
      <c r="BB311" s="192">
        <f>SUM(AR311:BA311)</f>
        <v>0</v>
      </c>
      <c r="BC311" s="224"/>
      <c r="BD311" s="201">
        <f t="shared" si="67"/>
        <v>0</v>
      </c>
      <c r="BE311" s="234"/>
    </row>
    <row r="312" spans="1:58" ht="15.75" customHeight="1" x14ac:dyDescent="0.2">
      <c r="A312" s="428" t="s">
        <v>40</v>
      </c>
      <c r="B312" s="136"/>
      <c r="C312" s="133"/>
      <c r="D312" s="133"/>
      <c r="E312" s="130"/>
      <c r="F312" s="106"/>
      <c r="G312" s="107">
        <v>4</v>
      </c>
      <c r="H312" s="107"/>
      <c r="I312" s="107"/>
      <c r="J312" s="107"/>
      <c r="K312" s="107"/>
      <c r="L312" s="107"/>
      <c r="M312" s="107"/>
      <c r="N312" s="107"/>
      <c r="O312" s="108"/>
      <c r="P312" s="107"/>
      <c r="Q312" s="192">
        <f>SUM(F312:P312)</f>
        <v>4</v>
      </c>
      <c r="R312" s="107"/>
      <c r="S312" s="107"/>
      <c r="T312" s="107"/>
      <c r="U312" s="107"/>
      <c r="V312" s="107"/>
      <c r="W312" s="107"/>
      <c r="X312" s="108"/>
      <c r="Y312" s="107"/>
      <c r="Z312" s="107"/>
      <c r="AA312" s="107"/>
      <c r="AB312" s="107"/>
      <c r="AC312" s="192">
        <f>SUM(R312:AB312)</f>
        <v>0</v>
      </c>
      <c r="AD312" s="107"/>
      <c r="AE312" s="108"/>
      <c r="AF312" s="107"/>
      <c r="AG312" s="107"/>
      <c r="AH312" s="107"/>
      <c r="AI312" s="107"/>
      <c r="AJ312" s="107"/>
      <c r="AK312" s="107"/>
      <c r="AL312" s="107"/>
      <c r="AM312" s="107"/>
      <c r="AN312" s="107"/>
      <c r="AO312" s="107"/>
      <c r="AP312" s="108"/>
      <c r="AQ312" s="192">
        <f>SUM(AD312:AP312)</f>
        <v>0</v>
      </c>
      <c r="AR312" s="107"/>
      <c r="AS312" s="107"/>
      <c r="AT312" s="107"/>
      <c r="AU312" s="107"/>
      <c r="AV312" s="107"/>
      <c r="AW312" s="107"/>
      <c r="AX312" s="107"/>
      <c r="AY312" s="107"/>
      <c r="AZ312" s="107"/>
      <c r="BA312" s="107"/>
      <c r="BB312" s="192">
        <f>SUM(AR312:BA312)</f>
        <v>0</v>
      </c>
      <c r="BC312" s="224"/>
      <c r="BD312" s="201">
        <f t="shared" si="67"/>
        <v>4</v>
      </c>
      <c r="BE312" s="234"/>
    </row>
    <row r="313" spans="1:58" ht="16.5" customHeight="1" thickBot="1" x14ac:dyDescent="0.3">
      <c r="A313" s="431" t="s">
        <v>49</v>
      </c>
      <c r="B313" s="449"/>
      <c r="C313" s="162"/>
      <c r="D313" s="162"/>
      <c r="E313" s="163"/>
      <c r="F313" s="121"/>
      <c r="G313" s="122"/>
      <c r="H313" s="122"/>
      <c r="I313" s="122"/>
      <c r="J313" s="122"/>
      <c r="K313" s="122"/>
      <c r="L313" s="122"/>
      <c r="M313" s="122"/>
      <c r="N313" s="122"/>
      <c r="O313" s="123"/>
      <c r="P313" s="122"/>
      <c r="Q313" s="193">
        <f>SUBTOTAL(9,Q308:Q312)</f>
        <v>4</v>
      </c>
      <c r="R313" s="122"/>
      <c r="S313" s="122"/>
      <c r="T313" s="122"/>
      <c r="U313" s="122"/>
      <c r="V313" s="122"/>
      <c r="W313" s="122"/>
      <c r="X313" s="123"/>
      <c r="Y313" s="122"/>
      <c r="Z313" s="122"/>
      <c r="AA313" s="122"/>
      <c r="AB313" s="122"/>
      <c r="AC313" s="193">
        <f>SUBTOTAL(9,AC308:AC312)</f>
        <v>0</v>
      </c>
      <c r="AD313" s="122"/>
      <c r="AE313" s="123"/>
      <c r="AF313" s="122"/>
      <c r="AG313" s="122"/>
      <c r="AH313" s="122"/>
      <c r="AI313" s="122"/>
      <c r="AJ313" s="122"/>
      <c r="AK313" s="122"/>
      <c r="AL313" s="122"/>
      <c r="AM313" s="122"/>
      <c r="AN313" s="122"/>
      <c r="AO313" s="122"/>
      <c r="AP313" s="123"/>
      <c r="AQ313" s="193">
        <f>SUBTOTAL(9,AQ308:AQ312)</f>
        <v>0</v>
      </c>
      <c r="AR313" s="122"/>
      <c r="AS313" s="122"/>
      <c r="AT313" s="122"/>
      <c r="AU313" s="122"/>
      <c r="AV313" s="122"/>
      <c r="AW313" s="122"/>
      <c r="AX313" s="122"/>
      <c r="AY313" s="122"/>
      <c r="AZ313" s="122"/>
      <c r="BA313" s="122"/>
      <c r="BB313" s="193">
        <f>SUBTOTAL(9,BB308:BB312)</f>
        <v>0</v>
      </c>
      <c r="BC313" s="225">
        <f>SUBTOTAL(9,BC308:BC312)</f>
        <v>0</v>
      </c>
      <c r="BD313" s="205">
        <f>SUBTOTAL(9,BD308:BD312)</f>
        <v>4</v>
      </c>
      <c r="BE313" s="237">
        <f>'totaal BOL niv 4 4 jr'!I80</f>
        <v>0</v>
      </c>
    </row>
    <row r="314" spans="1:58" ht="15" thickTop="1" x14ac:dyDescent="0.2">
      <c r="A314" s="430" t="s">
        <v>284</v>
      </c>
      <c r="B314" s="160"/>
      <c r="C314" s="378"/>
      <c r="D314" s="378"/>
      <c r="E314" s="379"/>
      <c r="F314" s="380"/>
      <c r="G314" s="381"/>
      <c r="H314" s="381"/>
      <c r="I314" s="381"/>
      <c r="J314" s="381"/>
      <c r="K314" s="381"/>
      <c r="L314" s="381"/>
      <c r="M314" s="381"/>
      <c r="N314" s="381"/>
      <c r="O314" s="381"/>
      <c r="P314" s="381"/>
      <c r="Q314" s="415"/>
      <c r="R314" s="381"/>
      <c r="S314" s="381"/>
      <c r="T314" s="381"/>
      <c r="U314" s="381"/>
      <c r="V314" s="381"/>
      <c r="W314" s="381"/>
      <c r="X314" s="381"/>
      <c r="Y314" s="381"/>
      <c r="Z314" s="381"/>
      <c r="AA314" s="381"/>
      <c r="AB314" s="381"/>
      <c r="AC314" s="415"/>
      <c r="AD314" s="381"/>
      <c r="AE314" s="381"/>
      <c r="AF314" s="381"/>
      <c r="AG314" s="381"/>
      <c r="AH314" s="381"/>
      <c r="AI314" s="381"/>
      <c r="AJ314" s="381"/>
      <c r="AK314" s="381"/>
      <c r="AL314" s="381"/>
      <c r="AM314" s="381"/>
      <c r="AN314" s="381"/>
      <c r="AO314" s="381"/>
      <c r="AP314" s="381"/>
      <c r="AQ314" s="415"/>
      <c r="AR314" s="381"/>
      <c r="AS314" s="381"/>
      <c r="AT314" s="381"/>
      <c r="AU314" s="381"/>
      <c r="AV314" s="381"/>
      <c r="AW314" s="381"/>
      <c r="AX314" s="381"/>
      <c r="AY314" s="381"/>
      <c r="AZ314" s="381"/>
      <c r="BA314" s="381"/>
      <c r="BB314" s="415"/>
      <c r="BC314" s="389"/>
      <c r="BD314" s="386" t="s">
        <v>8</v>
      </c>
      <c r="BE314" s="239"/>
    </row>
    <row r="315" spans="1:58" x14ac:dyDescent="0.2">
      <c r="A315" s="134" t="s">
        <v>871</v>
      </c>
      <c r="B315" s="134"/>
      <c r="C315" s="125"/>
      <c r="D315" s="125"/>
      <c r="E315" s="130"/>
      <c r="F315" s="106"/>
      <c r="G315" s="107">
        <v>30</v>
      </c>
      <c r="H315" s="107"/>
      <c r="I315" s="107"/>
      <c r="J315" s="107"/>
      <c r="K315" s="107"/>
      <c r="L315" s="107"/>
      <c r="M315" s="107"/>
      <c r="N315" s="107"/>
      <c r="O315" s="108"/>
      <c r="P315" s="107"/>
      <c r="Q315" s="192">
        <f>SUM(F315:P315)</f>
        <v>30</v>
      </c>
      <c r="R315" s="107"/>
      <c r="S315" s="107"/>
      <c r="T315" s="107"/>
      <c r="U315" s="107"/>
      <c r="V315" s="107"/>
      <c r="W315" s="107"/>
      <c r="X315" s="108"/>
      <c r="Y315" s="107"/>
      <c r="Z315" s="107"/>
      <c r="AA315" s="107"/>
      <c r="AB315" s="107"/>
      <c r="AC315" s="192">
        <f>SUM(R315:AB315)</f>
        <v>0</v>
      </c>
      <c r="AD315" s="107"/>
      <c r="AE315" s="108"/>
      <c r="AF315" s="107"/>
      <c r="AG315" s="107"/>
      <c r="AH315" s="107"/>
      <c r="AI315" s="107"/>
      <c r="AJ315" s="107"/>
      <c r="AK315" s="107"/>
      <c r="AL315" s="107"/>
      <c r="AM315" s="107"/>
      <c r="AN315" s="107"/>
      <c r="AO315" s="107"/>
      <c r="AP315" s="108"/>
      <c r="AQ315" s="192">
        <f>SUM(AD315:AP315)</f>
        <v>0</v>
      </c>
      <c r="AR315" s="107"/>
      <c r="AS315" s="107"/>
      <c r="AT315" s="107"/>
      <c r="AU315" s="107"/>
      <c r="AV315" s="107"/>
      <c r="AW315" s="107"/>
      <c r="AX315" s="107"/>
      <c r="AY315" s="107"/>
      <c r="AZ315" s="107"/>
      <c r="BA315" s="107"/>
      <c r="BB315" s="192">
        <f>SUM(AR315:BA315)</f>
        <v>0</v>
      </c>
      <c r="BC315" s="224"/>
      <c r="BD315" s="206">
        <f t="shared" ref="BD315:BD316" si="68">SUM(Q315+AC315+AQ315+BB315)</f>
        <v>30</v>
      </c>
      <c r="BE315" s="240"/>
      <c r="BF315" s="417"/>
    </row>
    <row r="316" spans="1:58" x14ac:dyDescent="0.2">
      <c r="A316" s="134"/>
      <c r="B316" s="134"/>
      <c r="C316" s="133"/>
      <c r="D316" s="133"/>
      <c r="E316" s="130"/>
      <c r="F316" s="106"/>
      <c r="G316" s="107"/>
      <c r="H316" s="107"/>
      <c r="I316" s="107"/>
      <c r="J316" s="107"/>
      <c r="K316" s="107"/>
      <c r="L316" s="107"/>
      <c r="M316" s="107"/>
      <c r="N316" s="107"/>
      <c r="O316" s="108"/>
      <c r="P316" s="107"/>
      <c r="Q316" s="192">
        <f>SUM(F316:P316)</f>
        <v>0</v>
      </c>
      <c r="R316" s="107"/>
      <c r="S316" s="107"/>
      <c r="T316" s="107"/>
      <c r="U316" s="107"/>
      <c r="V316" s="107"/>
      <c r="W316" s="107"/>
      <c r="X316" s="108"/>
      <c r="Y316" s="107"/>
      <c r="Z316" s="107"/>
      <c r="AA316" s="107"/>
      <c r="AB316" s="107"/>
      <c r="AC316" s="192">
        <f>SUM(R316:AB316)</f>
        <v>0</v>
      </c>
      <c r="AD316" s="107"/>
      <c r="AE316" s="108"/>
      <c r="AF316" s="107"/>
      <c r="AG316" s="107"/>
      <c r="AH316" s="107"/>
      <c r="AI316" s="107"/>
      <c r="AJ316" s="107"/>
      <c r="AK316" s="107"/>
      <c r="AL316" s="107"/>
      <c r="AM316" s="107"/>
      <c r="AN316" s="107"/>
      <c r="AO316" s="107"/>
      <c r="AP316" s="108"/>
      <c r="AQ316" s="192">
        <f>SUM(AD316:AP316)</f>
        <v>0</v>
      </c>
      <c r="AR316" s="107"/>
      <c r="AS316" s="107"/>
      <c r="AT316" s="107"/>
      <c r="AU316" s="107"/>
      <c r="AV316" s="107"/>
      <c r="AW316" s="107"/>
      <c r="AX316" s="107"/>
      <c r="AY316" s="107"/>
      <c r="AZ316" s="107"/>
      <c r="BA316" s="107"/>
      <c r="BB316" s="192">
        <f>SUM(AR316:BA316)</f>
        <v>0</v>
      </c>
      <c r="BC316" s="224"/>
      <c r="BD316" s="206">
        <f t="shared" si="68"/>
        <v>0</v>
      </c>
      <c r="BE316" s="240"/>
      <c r="BF316" s="404"/>
    </row>
    <row r="317" spans="1:58" ht="15.75" thickBot="1" x14ac:dyDescent="0.3">
      <c r="A317" s="427" t="s">
        <v>50</v>
      </c>
      <c r="B317" s="159"/>
      <c r="C317" s="131"/>
      <c r="D317" s="131"/>
      <c r="E317" s="132"/>
      <c r="F317" s="118"/>
      <c r="G317" s="119"/>
      <c r="H317" s="119"/>
      <c r="I317" s="119"/>
      <c r="J317" s="119"/>
      <c r="K317" s="119"/>
      <c r="L317" s="119"/>
      <c r="M317" s="119"/>
      <c r="N317" s="119"/>
      <c r="O317" s="111"/>
      <c r="P317" s="119"/>
      <c r="Q317" s="193">
        <f>SUBTOTAL(9,Q315:Q316)</f>
        <v>30</v>
      </c>
      <c r="R317" s="119"/>
      <c r="S317" s="119"/>
      <c r="T317" s="119"/>
      <c r="U317" s="119"/>
      <c r="V317" s="119"/>
      <c r="W317" s="119"/>
      <c r="X317" s="111"/>
      <c r="Y317" s="119"/>
      <c r="Z317" s="119"/>
      <c r="AA317" s="119"/>
      <c r="AB317" s="119"/>
      <c r="AC317" s="193">
        <f>SUBTOTAL(9,AC315:AC316)</f>
        <v>0</v>
      </c>
      <c r="AD317" s="119"/>
      <c r="AE317" s="111"/>
      <c r="AF317" s="119"/>
      <c r="AG317" s="119"/>
      <c r="AH317" s="119"/>
      <c r="AI317" s="119"/>
      <c r="AJ317" s="119"/>
      <c r="AK317" s="119"/>
      <c r="AL317" s="119"/>
      <c r="AM317" s="119"/>
      <c r="AN317" s="119"/>
      <c r="AO317" s="119"/>
      <c r="AP317" s="111"/>
      <c r="AQ317" s="193">
        <f>SUBTOTAL(9,AQ315:AQ316)</f>
        <v>0</v>
      </c>
      <c r="AR317" s="119"/>
      <c r="AS317" s="119"/>
      <c r="AT317" s="119"/>
      <c r="AU317" s="119"/>
      <c r="AV317" s="119"/>
      <c r="AW317" s="119"/>
      <c r="AX317" s="119"/>
      <c r="AY317" s="119"/>
      <c r="AZ317" s="119"/>
      <c r="BA317" s="119"/>
      <c r="BB317" s="193">
        <f>SUBTOTAL(9,BB315:BB316)</f>
        <v>0</v>
      </c>
      <c r="BC317" s="227">
        <f>SUBTOTAL(9,BC315:BC316)</f>
        <v>0</v>
      </c>
      <c r="BD317" s="439">
        <f>SUBTOTAL(9,BD315:BD316)</f>
        <v>30</v>
      </c>
      <c r="BE317" s="241">
        <f>'totaal BOL niv 4 4 jr'!I82</f>
        <v>0</v>
      </c>
      <c r="BF317" s="417"/>
    </row>
    <row r="318" spans="1:58" ht="15" thickTop="1" x14ac:dyDescent="0.2">
      <c r="A318" s="430" t="s">
        <v>283</v>
      </c>
      <c r="B318" s="158"/>
      <c r="C318" s="378"/>
      <c r="D318" s="378"/>
      <c r="E318" s="379"/>
      <c r="F318" s="380"/>
      <c r="G318" s="381"/>
      <c r="H318" s="381"/>
      <c r="I318" s="381"/>
      <c r="J318" s="381"/>
      <c r="K318" s="381"/>
      <c r="L318" s="381"/>
      <c r="M318" s="381"/>
      <c r="N318" s="381"/>
      <c r="O318" s="381"/>
      <c r="P318" s="381"/>
      <c r="Q318" s="415"/>
      <c r="R318" s="381"/>
      <c r="S318" s="381"/>
      <c r="T318" s="381"/>
      <c r="U318" s="381"/>
      <c r="V318" s="381"/>
      <c r="W318" s="381"/>
      <c r="X318" s="381"/>
      <c r="Y318" s="381"/>
      <c r="Z318" s="381"/>
      <c r="AA318" s="381"/>
      <c r="AB318" s="381"/>
      <c r="AC318" s="415"/>
      <c r="AD318" s="381"/>
      <c r="AE318" s="381"/>
      <c r="AF318" s="381"/>
      <c r="AG318" s="381"/>
      <c r="AH318" s="381"/>
      <c r="AI318" s="381"/>
      <c r="AJ318" s="381"/>
      <c r="AK318" s="381"/>
      <c r="AL318" s="381"/>
      <c r="AM318" s="381"/>
      <c r="AN318" s="381"/>
      <c r="AO318" s="381"/>
      <c r="AP318" s="381"/>
      <c r="AQ318" s="415"/>
      <c r="AR318" s="381"/>
      <c r="AS318" s="381"/>
      <c r="AT318" s="381"/>
      <c r="AU318" s="381"/>
      <c r="AV318" s="381"/>
      <c r="AW318" s="381"/>
      <c r="AX318" s="381"/>
      <c r="AY318" s="381"/>
      <c r="AZ318" s="381"/>
      <c r="BA318" s="381"/>
      <c r="BB318" s="415"/>
      <c r="BC318" s="382"/>
      <c r="BD318" s="383" t="s">
        <v>8</v>
      </c>
      <c r="BE318" s="235"/>
    </row>
    <row r="319" spans="1:58" x14ac:dyDescent="0.2">
      <c r="A319" s="124"/>
      <c r="B319" s="129"/>
      <c r="C319" s="125"/>
      <c r="D319" s="125"/>
      <c r="E319" s="130"/>
      <c r="F319" s="106"/>
      <c r="G319" s="107"/>
      <c r="H319" s="107"/>
      <c r="I319" s="107"/>
      <c r="J319" s="107"/>
      <c r="K319" s="107"/>
      <c r="L319" s="107"/>
      <c r="M319" s="107"/>
      <c r="N319" s="107"/>
      <c r="O319" s="108"/>
      <c r="P319" s="107"/>
      <c r="Q319" s="192">
        <f>SUM(F319:P319)</f>
        <v>0</v>
      </c>
      <c r="R319" s="107"/>
      <c r="S319" s="107"/>
      <c r="T319" s="107"/>
      <c r="U319" s="107"/>
      <c r="V319" s="107"/>
      <c r="W319" s="107"/>
      <c r="X319" s="108"/>
      <c r="Y319" s="107"/>
      <c r="Z319" s="107"/>
      <c r="AA319" s="107"/>
      <c r="AB319" s="107"/>
      <c r="AC319" s="192">
        <f>SUM(R319:AB319)</f>
        <v>0</v>
      </c>
      <c r="AD319" s="107"/>
      <c r="AE319" s="108"/>
      <c r="AF319" s="107"/>
      <c r="AG319" s="107"/>
      <c r="AH319" s="107"/>
      <c r="AI319" s="107"/>
      <c r="AJ319" s="107"/>
      <c r="AK319" s="107"/>
      <c r="AL319" s="107"/>
      <c r="AM319" s="107"/>
      <c r="AN319" s="107"/>
      <c r="AO319" s="107"/>
      <c r="AP319" s="108"/>
      <c r="AQ319" s="192">
        <f>SUM(AD319:AP319)</f>
        <v>0</v>
      </c>
      <c r="AR319" s="107"/>
      <c r="AS319" s="107"/>
      <c r="AT319" s="107"/>
      <c r="AU319" s="107"/>
      <c r="AV319" s="107"/>
      <c r="AW319" s="107"/>
      <c r="AX319" s="107"/>
      <c r="AY319" s="107"/>
      <c r="AZ319" s="107"/>
      <c r="BA319" s="107"/>
      <c r="BB319" s="192">
        <f>SUM(AR319:BA319)</f>
        <v>0</v>
      </c>
      <c r="BC319" s="228">
        <f>Q319+AC319+AQ319+BB319</f>
        <v>0</v>
      </c>
      <c r="BD319" s="207">
        <f>BC319</f>
        <v>0</v>
      </c>
      <c r="BE319" s="234"/>
    </row>
    <row r="320" spans="1:58" x14ac:dyDescent="0.2">
      <c r="A320" s="124"/>
      <c r="B320" s="129"/>
      <c r="C320" s="125"/>
      <c r="D320" s="125"/>
      <c r="E320" s="130"/>
      <c r="F320" s="106"/>
      <c r="G320" s="107"/>
      <c r="H320" s="107"/>
      <c r="I320" s="107"/>
      <c r="J320" s="107"/>
      <c r="K320" s="107"/>
      <c r="L320" s="107"/>
      <c r="M320" s="107"/>
      <c r="N320" s="107"/>
      <c r="O320" s="108"/>
      <c r="P320" s="107"/>
      <c r="Q320" s="192">
        <f>SUM(F320:P320)</f>
        <v>0</v>
      </c>
      <c r="R320" s="107"/>
      <c r="S320" s="107"/>
      <c r="T320" s="107"/>
      <c r="U320" s="107"/>
      <c r="V320" s="107"/>
      <c r="W320" s="107"/>
      <c r="X320" s="108"/>
      <c r="Y320" s="107"/>
      <c r="Z320" s="107"/>
      <c r="AA320" s="107"/>
      <c r="AB320" s="107"/>
      <c r="AC320" s="192">
        <f>SUM(R320:AB320)</f>
        <v>0</v>
      </c>
      <c r="AD320" s="107"/>
      <c r="AE320" s="108"/>
      <c r="AF320" s="107"/>
      <c r="AG320" s="107"/>
      <c r="AH320" s="107"/>
      <c r="AI320" s="107"/>
      <c r="AJ320" s="107"/>
      <c r="AK320" s="107"/>
      <c r="AL320" s="107"/>
      <c r="AM320" s="107"/>
      <c r="AN320" s="107"/>
      <c r="AO320" s="107"/>
      <c r="AP320" s="108"/>
      <c r="AQ320" s="192">
        <f>SUM(AD320:AP320)</f>
        <v>0</v>
      </c>
      <c r="AR320" s="107"/>
      <c r="AS320" s="107"/>
      <c r="AT320" s="107"/>
      <c r="AU320" s="107"/>
      <c r="AV320" s="107"/>
      <c r="AW320" s="107"/>
      <c r="AX320" s="107"/>
      <c r="AY320" s="107"/>
      <c r="AZ320" s="107"/>
      <c r="BA320" s="107"/>
      <c r="BB320" s="192">
        <f>SUM(AR320:BA320)</f>
        <v>0</v>
      </c>
      <c r="BC320" s="228">
        <f>Q320+AC320+AQ320+BB320</f>
        <v>0</v>
      </c>
      <c r="BD320" s="207">
        <f>BC320</f>
        <v>0</v>
      </c>
      <c r="BE320" s="234"/>
    </row>
    <row r="321" spans="1:58" x14ac:dyDescent="0.2">
      <c r="A321" s="124"/>
      <c r="B321" s="129"/>
      <c r="C321" s="125"/>
      <c r="D321" s="125"/>
      <c r="E321" s="130"/>
      <c r="F321" s="106"/>
      <c r="G321" s="107"/>
      <c r="H321" s="107"/>
      <c r="I321" s="107"/>
      <c r="J321" s="107"/>
      <c r="K321" s="107"/>
      <c r="L321" s="107"/>
      <c r="M321" s="107"/>
      <c r="N321" s="107"/>
      <c r="O321" s="108"/>
      <c r="P321" s="107"/>
      <c r="Q321" s="192">
        <f>SUM(F321:P321)</f>
        <v>0</v>
      </c>
      <c r="R321" s="107"/>
      <c r="S321" s="107"/>
      <c r="T321" s="107"/>
      <c r="U321" s="107"/>
      <c r="V321" s="107"/>
      <c r="W321" s="107"/>
      <c r="X321" s="108"/>
      <c r="Y321" s="107"/>
      <c r="Z321" s="107"/>
      <c r="AA321" s="107"/>
      <c r="AB321" s="107"/>
      <c r="AC321" s="192">
        <f>SUM(R321:AB321)</f>
        <v>0</v>
      </c>
      <c r="AD321" s="107"/>
      <c r="AE321" s="108"/>
      <c r="AF321" s="107"/>
      <c r="AG321" s="107"/>
      <c r="AH321" s="107"/>
      <c r="AI321" s="107"/>
      <c r="AJ321" s="107"/>
      <c r="AK321" s="107"/>
      <c r="AL321" s="107"/>
      <c r="AM321" s="107"/>
      <c r="AN321" s="107"/>
      <c r="AO321" s="107"/>
      <c r="AP321" s="108"/>
      <c r="AQ321" s="192">
        <f>SUM(AD321:AP321)</f>
        <v>0</v>
      </c>
      <c r="AR321" s="107"/>
      <c r="AS321" s="107"/>
      <c r="AT321" s="107"/>
      <c r="AU321" s="107"/>
      <c r="AV321" s="107"/>
      <c r="AW321" s="107"/>
      <c r="AX321" s="107"/>
      <c r="AY321" s="107"/>
      <c r="AZ321" s="107"/>
      <c r="BA321" s="107"/>
      <c r="BB321" s="192">
        <f>SUM(AR321:BA321)</f>
        <v>0</v>
      </c>
      <c r="BC321" s="228">
        <f>Q321+AC321+AQ321+BB321</f>
        <v>0</v>
      </c>
      <c r="BD321" s="207">
        <f>BC321</f>
        <v>0</v>
      </c>
      <c r="BE321" s="234"/>
    </row>
    <row r="322" spans="1:58" x14ac:dyDescent="0.2">
      <c r="A322" s="429" t="s">
        <v>7</v>
      </c>
      <c r="B322" s="129"/>
      <c r="C322" s="125"/>
      <c r="D322" s="125"/>
      <c r="E322" s="130"/>
      <c r="F322" s="106"/>
      <c r="G322" s="107"/>
      <c r="H322" s="107"/>
      <c r="I322" s="107"/>
      <c r="J322" s="107"/>
      <c r="K322" s="107"/>
      <c r="L322" s="107"/>
      <c r="M322" s="107"/>
      <c r="N322" s="107"/>
      <c r="O322" s="108"/>
      <c r="P322" s="107"/>
      <c r="Q322" s="192">
        <f>SUM(F322:P322)</f>
        <v>0</v>
      </c>
      <c r="R322" s="107"/>
      <c r="S322" s="107"/>
      <c r="T322" s="107"/>
      <c r="U322" s="107"/>
      <c r="V322" s="107"/>
      <c r="W322" s="107"/>
      <c r="X322" s="108"/>
      <c r="Y322" s="107"/>
      <c r="Z322" s="107"/>
      <c r="AA322" s="107"/>
      <c r="AB322" s="107"/>
      <c r="AC322" s="192">
        <f>SUM(R322:AB322)</f>
        <v>0</v>
      </c>
      <c r="AD322" s="107"/>
      <c r="AE322" s="108"/>
      <c r="AF322" s="107"/>
      <c r="AG322" s="107"/>
      <c r="AH322" s="107"/>
      <c r="AI322" s="107"/>
      <c r="AJ322" s="107"/>
      <c r="AK322" s="107"/>
      <c r="AL322" s="107"/>
      <c r="AM322" s="107"/>
      <c r="AN322" s="107"/>
      <c r="AO322" s="107"/>
      <c r="AP322" s="108"/>
      <c r="AQ322" s="192">
        <f>SUM(AD322:AP322)</f>
        <v>0</v>
      </c>
      <c r="AR322" s="107"/>
      <c r="AS322" s="107"/>
      <c r="AT322" s="107"/>
      <c r="AU322" s="107"/>
      <c r="AV322" s="107"/>
      <c r="AW322" s="107"/>
      <c r="AX322" s="107"/>
      <c r="AY322" s="107"/>
      <c r="AZ322" s="107"/>
      <c r="BA322" s="107"/>
      <c r="BB322" s="192">
        <f>SUM(AR322:BA322)</f>
        <v>0</v>
      </c>
      <c r="BC322" s="229">
        <f>1600-BD331-BD332-BC332</f>
        <v>572</v>
      </c>
      <c r="BD322" s="207">
        <f>BC322</f>
        <v>572</v>
      </c>
      <c r="BE322" s="234"/>
    </row>
    <row r="323" spans="1:58" ht="15.75" thickBot="1" x14ac:dyDescent="0.3">
      <c r="A323" s="427" t="s">
        <v>51</v>
      </c>
      <c r="B323" s="156"/>
      <c r="C323" s="131"/>
      <c r="D323" s="131"/>
      <c r="E323" s="132"/>
      <c r="F323" s="121"/>
      <c r="G323" s="122"/>
      <c r="H323" s="122"/>
      <c r="I323" s="122"/>
      <c r="J323" s="122"/>
      <c r="K323" s="122"/>
      <c r="L323" s="122"/>
      <c r="M323" s="122"/>
      <c r="N323" s="122"/>
      <c r="O323" s="123"/>
      <c r="P323" s="122"/>
      <c r="Q323" s="193">
        <f>SUBTOTAL(9,Q319:Q322)</f>
        <v>0</v>
      </c>
      <c r="R323" s="122"/>
      <c r="S323" s="122"/>
      <c r="T323" s="122"/>
      <c r="U323" s="122"/>
      <c r="V323" s="122"/>
      <c r="W323" s="122"/>
      <c r="X323" s="123"/>
      <c r="Y323" s="122"/>
      <c r="Z323" s="122"/>
      <c r="AA323" s="122"/>
      <c r="AB323" s="122"/>
      <c r="AC323" s="193">
        <f>SUBTOTAL(9,AC319:AC322)</f>
        <v>0</v>
      </c>
      <c r="AD323" s="122"/>
      <c r="AE323" s="123"/>
      <c r="AF323" s="122"/>
      <c r="AG323" s="122"/>
      <c r="AH323" s="122"/>
      <c r="AI323" s="122"/>
      <c r="AJ323" s="122"/>
      <c r="AK323" s="122"/>
      <c r="AL323" s="122"/>
      <c r="AM323" s="122"/>
      <c r="AN323" s="122"/>
      <c r="AO323" s="122"/>
      <c r="AP323" s="123"/>
      <c r="AQ323" s="193">
        <f>SUBTOTAL(9,AQ319:AQ322)</f>
        <v>0</v>
      </c>
      <c r="AR323" s="122"/>
      <c r="AS323" s="122"/>
      <c r="AT323" s="122"/>
      <c r="AU323" s="122"/>
      <c r="AV323" s="122"/>
      <c r="AW323" s="122"/>
      <c r="AX323" s="122"/>
      <c r="AY323" s="122"/>
      <c r="AZ323" s="122"/>
      <c r="BA323" s="122"/>
      <c r="BB323" s="193">
        <f>SUBTOTAL(9,BB319:BB322)</f>
        <v>0</v>
      </c>
      <c r="BC323" s="230">
        <f>SUBTOTAL(9,BC319:BC322)</f>
        <v>572</v>
      </c>
      <c r="BD323" s="208"/>
      <c r="BE323" s="237"/>
      <c r="BF323" s="404"/>
    </row>
    <row r="324" spans="1:58" ht="13.5" thickTop="1" x14ac:dyDescent="0.2">
      <c r="A324" s="832" t="s">
        <v>274</v>
      </c>
      <c r="B324" s="833"/>
      <c r="C324" s="833"/>
      <c r="D324" s="833"/>
      <c r="E324" s="833"/>
      <c r="F324" s="384"/>
      <c r="G324" s="385"/>
      <c r="H324" s="385"/>
      <c r="I324" s="385"/>
      <c r="J324" s="385"/>
      <c r="K324" s="385"/>
      <c r="L324" s="385"/>
      <c r="M324" s="385"/>
      <c r="N324" s="385"/>
      <c r="O324" s="385"/>
      <c r="P324" s="385"/>
      <c r="Q324" s="415"/>
      <c r="R324" s="381"/>
      <c r="S324" s="381"/>
      <c r="T324" s="381"/>
      <c r="U324" s="381"/>
      <c r="V324" s="381"/>
      <c r="W324" s="381"/>
      <c r="X324" s="385"/>
      <c r="Y324" s="381"/>
      <c r="Z324" s="381"/>
      <c r="AA324" s="381"/>
      <c r="AB324" s="381"/>
      <c r="AC324" s="415"/>
      <c r="AD324" s="381"/>
      <c r="AE324" s="385"/>
      <c r="AF324" s="381"/>
      <c r="AG324" s="381"/>
      <c r="AH324" s="381"/>
      <c r="AI324" s="381"/>
      <c r="AJ324" s="381"/>
      <c r="AK324" s="381"/>
      <c r="AL324" s="381"/>
      <c r="AM324" s="381"/>
      <c r="AN324" s="381"/>
      <c r="AO324" s="381"/>
      <c r="AP324" s="385"/>
      <c r="AQ324" s="415"/>
      <c r="AR324" s="381"/>
      <c r="AS324" s="381"/>
      <c r="AT324" s="381"/>
      <c r="AU324" s="381"/>
      <c r="AV324" s="381"/>
      <c r="AW324" s="381"/>
      <c r="AX324" s="381"/>
      <c r="AY324" s="381"/>
      <c r="AZ324" s="381"/>
      <c r="BA324" s="381"/>
      <c r="BB324" s="415"/>
      <c r="BC324" s="382"/>
      <c r="BD324" s="386" t="s">
        <v>8</v>
      </c>
      <c r="BE324" s="235"/>
    </row>
    <row r="325" spans="1:58" x14ac:dyDescent="0.2">
      <c r="A325" s="134"/>
      <c r="B325" s="137"/>
      <c r="C325" s="125"/>
      <c r="D325" s="125"/>
      <c r="E325" s="130"/>
      <c r="F325" s="106"/>
      <c r="G325" s="107"/>
      <c r="H325" s="107"/>
      <c r="I325" s="107"/>
      <c r="J325" s="107"/>
      <c r="K325" s="107"/>
      <c r="L325" s="107"/>
      <c r="M325" s="107"/>
      <c r="N325" s="107"/>
      <c r="O325" s="108"/>
      <c r="P325" s="107"/>
      <c r="Q325" s="192">
        <f>SUM(F325:P325)</f>
        <v>0</v>
      </c>
      <c r="R325" s="107"/>
      <c r="S325" s="107"/>
      <c r="T325" s="107"/>
      <c r="U325" s="107"/>
      <c r="V325" s="107"/>
      <c r="W325" s="107"/>
      <c r="X325" s="108"/>
      <c r="Y325" s="107"/>
      <c r="Z325" s="107"/>
      <c r="AA325" s="107"/>
      <c r="AB325" s="107"/>
      <c r="AC325" s="192">
        <f>SUM(R325:AB325)</f>
        <v>0</v>
      </c>
      <c r="AD325" s="107"/>
      <c r="AE325" s="108"/>
      <c r="AF325" s="107"/>
      <c r="AG325" s="107"/>
      <c r="AH325" s="107"/>
      <c r="AI325" s="107"/>
      <c r="AJ325" s="107"/>
      <c r="AK325" s="107"/>
      <c r="AL325" s="107"/>
      <c r="AM325" s="107"/>
      <c r="AN325" s="107"/>
      <c r="AO325" s="107"/>
      <c r="AP325" s="108"/>
      <c r="AQ325" s="192">
        <f>SUM(AD325:AP325)</f>
        <v>0</v>
      </c>
      <c r="AR325" s="107"/>
      <c r="AS325" s="107"/>
      <c r="AT325" s="107"/>
      <c r="AU325" s="107"/>
      <c r="AV325" s="107"/>
      <c r="AW325" s="107"/>
      <c r="AX325" s="107"/>
      <c r="AY325" s="107"/>
      <c r="AZ325" s="107"/>
      <c r="BA325" s="107"/>
      <c r="BB325" s="192">
        <f>SUM(AR325:BA325)</f>
        <v>0</v>
      </c>
      <c r="BC325" s="228"/>
      <c r="BD325" s="207">
        <f>BC325</f>
        <v>0</v>
      </c>
      <c r="BE325" s="234"/>
      <c r="BF325" s="417"/>
    </row>
    <row r="326" spans="1:58" x14ac:dyDescent="0.2">
      <c r="A326" s="134"/>
      <c r="B326" s="137"/>
      <c r="C326" s="125"/>
      <c r="D326" s="125"/>
      <c r="E326" s="130"/>
      <c r="F326" s="106"/>
      <c r="G326" s="107"/>
      <c r="H326" s="107"/>
      <c r="I326" s="107"/>
      <c r="J326" s="107"/>
      <c r="K326" s="107"/>
      <c r="L326" s="107"/>
      <c r="M326" s="107"/>
      <c r="N326" s="107"/>
      <c r="O326" s="108"/>
      <c r="P326" s="107"/>
      <c r="Q326" s="192">
        <f>SUM(F326:P326)</f>
        <v>0</v>
      </c>
      <c r="R326" s="107"/>
      <c r="S326" s="107"/>
      <c r="T326" s="107"/>
      <c r="U326" s="107"/>
      <c r="V326" s="107"/>
      <c r="W326" s="107"/>
      <c r="X326" s="108"/>
      <c r="Y326" s="107"/>
      <c r="Z326" s="107"/>
      <c r="AA326" s="107"/>
      <c r="AB326" s="107"/>
      <c r="AC326" s="192">
        <f>SUM(R326:AB326)</f>
        <v>0</v>
      </c>
      <c r="AD326" s="107"/>
      <c r="AE326" s="108"/>
      <c r="AF326" s="107"/>
      <c r="AG326" s="107"/>
      <c r="AH326" s="107"/>
      <c r="AI326" s="107"/>
      <c r="AJ326" s="107"/>
      <c r="AK326" s="107"/>
      <c r="AL326" s="107"/>
      <c r="AM326" s="107"/>
      <c r="AN326" s="107"/>
      <c r="AO326" s="107"/>
      <c r="AP326" s="108"/>
      <c r="AQ326" s="192">
        <f>SUM(AD326:AP326)</f>
        <v>0</v>
      </c>
      <c r="AR326" s="107"/>
      <c r="AS326" s="107"/>
      <c r="AT326" s="107"/>
      <c r="AU326" s="107"/>
      <c r="AV326" s="107"/>
      <c r="AW326" s="107"/>
      <c r="AX326" s="107"/>
      <c r="AY326" s="107"/>
      <c r="AZ326" s="107"/>
      <c r="BA326" s="107"/>
      <c r="BB326" s="192">
        <f>SUM(AR326:BA326)</f>
        <v>0</v>
      </c>
      <c r="BC326" s="228"/>
      <c r="BD326" s="207">
        <f>BC326</f>
        <v>0</v>
      </c>
      <c r="BE326" s="234"/>
      <c r="BF326" s="404"/>
    </row>
    <row r="327" spans="1:58" ht="15" thickBot="1" x14ac:dyDescent="0.25">
      <c r="A327" s="427" t="s">
        <v>52</v>
      </c>
      <c r="B327" s="156"/>
      <c r="C327" s="131"/>
      <c r="D327" s="131"/>
      <c r="E327" s="132"/>
      <c r="F327" s="118"/>
      <c r="G327" s="119"/>
      <c r="H327" s="119"/>
      <c r="I327" s="119"/>
      <c r="J327" s="119"/>
      <c r="K327" s="119"/>
      <c r="L327" s="119"/>
      <c r="M327" s="119"/>
      <c r="N327" s="119"/>
      <c r="O327" s="111"/>
      <c r="P327" s="119"/>
      <c r="Q327" s="193"/>
      <c r="R327" s="119"/>
      <c r="S327" s="119"/>
      <c r="T327" s="119"/>
      <c r="U327" s="119"/>
      <c r="V327" s="119"/>
      <c r="W327" s="119"/>
      <c r="X327" s="111"/>
      <c r="Y327" s="119"/>
      <c r="Z327" s="119"/>
      <c r="AA327" s="119"/>
      <c r="AB327" s="119"/>
      <c r="AC327" s="193"/>
      <c r="AD327" s="119"/>
      <c r="AE327" s="111"/>
      <c r="AF327" s="119"/>
      <c r="AG327" s="119"/>
      <c r="AH327" s="119"/>
      <c r="AI327" s="119"/>
      <c r="AJ327" s="119"/>
      <c r="AK327" s="119"/>
      <c r="AL327" s="119"/>
      <c r="AM327" s="119"/>
      <c r="AN327" s="119"/>
      <c r="AO327" s="119"/>
      <c r="AP327" s="111"/>
      <c r="AQ327" s="193"/>
      <c r="AR327" s="119"/>
      <c r="AS327" s="119"/>
      <c r="AT327" s="119"/>
      <c r="AU327" s="119"/>
      <c r="AV327" s="119"/>
      <c r="AW327" s="119"/>
      <c r="AX327" s="119"/>
      <c r="AY327" s="119"/>
      <c r="AZ327" s="119"/>
      <c r="BA327" s="119"/>
      <c r="BB327" s="193"/>
      <c r="BC327" s="231"/>
      <c r="BD327" s="207">
        <f>BC327</f>
        <v>0</v>
      </c>
      <c r="BE327" s="234"/>
      <c r="BF327" s="417"/>
    </row>
    <row r="328" spans="1:58" ht="13.5" thickTop="1" x14ac:dyDescent="0.2">
      <c r="A328" s="832" t="s">
        <v>282</v>
      </c>
      <c r="B328" s="833"/>
      <c r="C328" s="833"/>
      <c r="D328" s="833"/>
      <c r="E328" s="834"/>
      <c r="F328" s="387"/>
      <c r="G328" s="388"/>
      <c r="H328" s="388"/>
      <c r="I328" s="388"/>
      <c r="J328" s="388"/>
      <c r="K328" s="388"/>
      <c r="L328" s="388"/>
      <c r="M328" s="388"/>
      <c r="N328" s="388"/>
      <c r="O328" s="388"/>
      <c r="P328" s="388"/>
      <c r="Q328" s="415"/>
      <c r="R328" s="381"/>
      <c r="S328" s="381"/>
      <c r="T328" s="381"/>
      <c r="U328" s="381"/>
      <c r="V328" s="381"/>
      <c r="W328" s="381"/>
      <c r="X328" s="388"/>
      <c r="Y328" s="381"/>
      <c r="Z328" s="381"/>
      <c r="AA328" s="381"/>
      <c r="AB328" s="381"/>
      <c r="AC328" s="415"/>
      <c r="AD328" s="381"/>
      <c r="AE328" s="388"/>
      <c r="AF328" s="381"/>
      <c r="AG328" s="381"/>
      <c r="AH328" s="381"/>
      <c r="AI328" s="381"/>
      <c r="AJ328" s="381"/>
      <c r="AK328" s="381"/>
      <c r="AL328" s="381"/>
      <c r="AM328" s="381"/>
      <c r="AN328" s="381"/>
      <c r="AO328" s="381"/>
      <c r="AP328" s="388"/>
      <c r="AQ328" s="415"/>
      <c r="AR328" s="381"/>
      <c r="AS328" s="381"/>
      <c r="AT328" s="381"/>
      <c r="AU328" s="381"/>
      <c r="AV328" s="381"/>
      <c r="AW328" s="381"/>
      <c r="AX328" s="381"/>
      <c r="AY328" s="381"/>
      <c r="AZ328" s="381"/>
      <c r="BA328" s="381"/>
      <c r="BB328" s="415"/>
      <c r="BC328" s="382"/>
      <c r="BD328" s="386" t="s">
        <v>8</v>
      </c>
      <c r="BE328" s="235"/>
    </row>
    <row r="329" spans="1:58" ht="15" x14ac:dyDescent="0.25">
      <c r="A329" s="428" t="s">
        <v>11</v>
      </c>
      <c r="B329" s="134"/>
      <c r="C329" s="125"/>
      <c r="D329" s="125"/>
      <c r="E329" s="130"/>
      <c r="F329" s="106"/>
      <c r="G329" s="107">
        <v>260</v>
      </c>
      <c r="H329" s="107"/>
      <c r="I329" s="107"/>
      <c r="J329" s="107"/>
      <c r="K329" s="107"/>
      <c r="L329" s="107"/>
      <c r="M329" s="107"/>
      <c r="N329" s="107"/>
      <c r="O329" s="108"/>
      <c r="P329" s="107"/>
      <c r="Q329" s="192">
        <f>SUM(F329:P329)</f>
        <v>260</v>
      </c>
      <c r="R329" s="107"/>
      <c r="S329" s="107"/>
      <c r="T329" s="107"/>
      <c r="U329" s="107"/>
      <c r="V329" s="107"/>
      <c r="W329" s="107"/>
      <c r="X329" s="108"/>
      <c r="Y329" s="107"/>
      <c r="Z329" s="107"/>
      <c r="AA329" s="107"/>
      <c r="AB329" s="107"/>
      <c r="AC329" s="192">
        <f>SUM(R329:AB329)</f>
        <v>0</v>
      </c>
      <c r="AD329" s="107"/>
      <c r="AE329" s="108"/>
      <c r="AF329" s="107"/>
      <c r="AG329" s="107"/>
      <c r="AH329" s="107"/>
      <c r="AI329" s="107"/>
      <c r="AJ329" s="107"/>
      <c r="AK329" s="107"/>
      <c r="AL329" s="107"/>
      <c r="AM329" s="107"/>
      <c r="AN329" s="107"/>
      <c r="AO329" s="107"/>
      <c r="AP329" s="108"/>
      <c r="AQ329" s="192">
        <f>SUM(AD329:AP329)</f>
        <v>0</v>
      </c>
      <c r="AR329" s="107"/>
      <c r="AS329" s="107"/>
      <c r="AT329" s="107"/>
      <c r="AU329" s="107"/>
      <c r="AV329" s="107"/>
      <c r="AW329" s="107"/>
      <c r="AX329" s="107"/>
      <c r="AY329" s="107"/>
      <c r="AZ329" s="107"/>
      <c r="BA329" s="107"/>
      <c r="BB329" s="192">
        <f>SUM(AR329:BA329)</f>
        <v>0</v>
      </c>
      <c r="BC329" s="228"/>
      <c r="BD329" s="201">
        <f t="shared" ref="BD329:BD330" si="69">SUM(Q329+AC329+AQ329+BB329)</f>
        <v>260</v>
      </c>
      <c r="BE329" s="236">
        <f>'totaal BOL niv 4 4 jr'!I88</f>
        <v>271</v>
      </c>
      <c r="BF329" s="417"/>
    </row>
    <row r="330" spans="1:58" ht="15.75" thickBot="1" x14ac:dyDescent="0.3">
      <c r="A330" s="428" t="s">
        <v>276</v>
      </c>
      <c r="B330" s="134"/>
      <c r="C330" s="125"/>
      <c r="D330" s="125"/>
      <c r="E330" s="130"/>
      <c r="F330" s="106"/>
      <c r="G330" s="107">
        <v>320</v>
      </c>
      <c r="H330" s="107"/>
      <c r="I330" s="107"/>
      <c r="J330" s="107"/>
      <c r="K330" s="107"/>
      <c r="L330" s="107"/>
      <c r="M330" s="107"/>
      <c r="N330" s="107"/>
      <c r="O330" s="108"/>
      <c r="P330" s="107"/>
      <c r="Q330" s="192">
        <f>SUM(F330:P330)</f>
        <v>320</v>
      </c>
      <c r="R330" s="107"/>
      <c r="S330" s="107"/>
      <c r="T330" s="107"/>
      <c r="U330" s="107"/>
      <c r="V330" s="107"/>
      <c r="W330" s="107"/>
      <c r="X330" s="108"/>
      <c r="Y330" s="107"/>
      <c r="Z330" s="107"/>
      <c r="AA330" s="107"/>
      <c r="AB330" s="107"/>
      <c r="AC330" s="192">
        <f>SUM(R330:AB330)</f>
        <v>0</v>
      </c>
      <c r="AD330" s="107"/>
      <c r="AE330" s="108"/>
      <c r="AF330" s="107"/>
      <c r="AG330" s="107"/>
      <c r="AH330" s="107"/>
      <c r="AI330" s="107"/>
      <c r="AJ330" s="107"/>
      <c r="AK330" s="107"/>
      <c r="AL330" s="107"/>
      <c r="AM330" s="107"/>
      <c r="AN330" s="107"/>
      <c r="AO330" s="107"/>
      <c r="AP330" s="108"/>
      <c r="AQ330" s="192">
        <f>SUM(AD330:AP330)</f>
        <v>0</v>
      </c>
      <c r="AR330" s="107"/>
      <c r="AS330" s="107"/>
      <c r="AT330" s="107"/>
      <c r="AU330" s="107"/>
      <c r="AV330" s="107"/>
      <c r="AW330" s="107"/>
      <c r="AX330" s="107"/>
      <c r="AY330" s="107"/>
      <c r="AZ330" s="107"/>
      <c r="BA330" s="107"/>
      <c r="BB330" s="192">
        <f>SUM(AR330:BA330)</f>
        <v>0</v>
      </c>
      <c r="BC330" s="228"/>
      <c r="BD330" s="201">
        <f t="shared" si="69"/>
        <v>320</v>
      </c>
      <c r="BE330" s="236">
        <f>'totaal BOL niv 4 4 jr'!I89</f>
        <v>320</v>
      </c>
      <c r="BF330" s="417"/>
    </row>
    <row r="331" spans="1:58" ht="15.75" thickTop="1" thickBot="1" x14ac:dyDescent="0.25">
      <c r="A331" s="427" t="s">
        <v>53</v>
      </c>
      <c r="B331" s="159"/>
      <c r="C331" s="131"/>
      <c r="D331" s="131"/>
      <c r="E331" s="132"/>
      <c r="F331" s="118"/>
      <c r="G331" s="119"/>
      <c r="H331" s="119"/>
      <c r="I331" s="119"/>
      <c r="J331" s="119"/>
      <c r="K331" s="119"/>
      <c r="L331" s="119"/>
      <c r="M331" s="119"/>
      <c r="N331" s="119"/>
      <c r="O331" s="111"/>
      <c r="P331" s="119"/>
      <c r="Q331" s="193">
        <f>SUBTOTAL(9,Q329:Q330)</f>
        <v>580</v>
      </c>
      <c r="R331" s="119"/>
      <c r="S331" s="119"/>
      <c r="T331" s="119"/>
      <c r="U331" s="119"/>
      <c r="V331" s="119"/>
      <c r="W331" s="119"/>
      <c r="X331" s="111"/>
      <c r="Y331" s="119"/>
      <c r="Z331" s="119"/>
      <c r="AA331" s="119"/>
      <c r="AB331" s="119"/>
      <c r="AC331" s="193">
        <f>SUBTOTAL(9,AC329:AC330)</f>
        <v>0</v>
      </c>
      <c r="AD331" s="119"/>
      <c r="AE331" s="111"/>
      <c r="AF331" s="119"/>
      <c r="AG331" s="119"/>
      <c r="AH331" s="119"/>
      <c r="AI331" s="119"/>
      <c r="AJ331" s="119"/>
      <c r="AK331" s="119"/>
      <c r="AL331" s="119"/>
      <c r="AM331" s="119"/>
      <c r="AN331" s="119"/>
      <c r="AO331" s="119"/>
      <c r="AP331" s="111"/>
      <c r="AQ331" s="193">
        <f>SUBTOTAL(9,AQ329:AQ330)</f>
        <v>0</v>
      </c>
      <c r="AR331" s="119"/>
      <c r="AS331" s="119"/>
      <c r="AT331" s="119"/>
      <c r="AU331" s="119"/>
      <c r="AV331" s="119"/>
      <c r="AW331" s="119"/>
      <c r="AX331" s="119"/>
      <c r="AY331" s="119"/>
      <c r="AZ331" s="119"/>
      <c r="BA331" s="119"/>
      <c r="BB331" s="193">
        <f>SUBTOTAL(9,BB329:BB330)</f>
        <v>0</v>
      </c>
      <c r="BC331" s="231"/>
      <c r="BD331" s="210">
        <f>SUBTOTAL(9,BD329:BD330)</f>
        <v>580</v>
      </c>
      <c r="BE331" s="242"/>
      <c r="BF331" s="417"/>
    </row>
    <row r="332" spans="1:58" s="404" customFormat="1" ht="15.75" thickTop="1" thickBot="1" x14ac:dyDescent="0.25">
      <c r="A332" s="422" t="s">
        <v>99</v>
      </c>
      <c r="B332" s="422"/>
      <c r="C332" s="423"/>
      <c r="D332" s="423"/>
      <c r="E332" s="424"/>
      <c r="F332" s="425">
        <f t="shared" ref="F332:P332" si="70">SUM(F11:F321)</f>
        <v>72</v>
      </c>
      <c r="G332" s="425">
        <f t="shared" si="70"/>
        <v>376</v>
      </c>
      <c r="H332" s="425">
        <f t="shared" si="70"/>
        <v>0</v>
      </c>
      <c r="I332" s="425">
        <f t="shared" si="70"/>
        <v>0</v>
      </c>
      <c r="J332" s="425">
        <f t="shared" si="70"/>
        <v>0</v>
      </c>
      <c r="K332" s="425">
        <f t="shared" si="70"/>
        <v>0</v>
      </c>
      <c r="L332" s="425">
        <f t="shared" si="70"/>
        <v>0</v>
      </c>
      <c r="M332" s="425">
        <f t="shared" si="70"/>
        <v>0</v>
      </c>
      <c r="N332" s="425">
        <f t="shared" si="70"/>
        <v>0</v>
      </c>
      <c r="O332" s="426">
        <f t="shared" si="70"/>
        <v>0</v>
      </c>
      <c r="P332" s="425">
        <f t="shared" si="70"/>
        <v>0</v>
      </c>
      <c r="Q332" s="193">
        <f>SUBTOTAL(9,Q11:Q323)</f>
        <v>448</v>
      </c>
      <c r="R332" s="425">
        <f t="shared" ref="R332:AB332" si="71">SUM(R11:R321)</f>
        <v>0</v>
      </c>
      <c r="S332" s="425">
        <f t="shared" si="71"/>
        <v>0</v>
      </c>
      <c r="T332" s="425">
        <f t="shared" si="71"/>
        <v>0</v>
      </c>
      <c r="U332" s="425">
        <f t="shared" si="71"/>
        <v>0</v>
      </c>
      <c r="V332" s="425">
        <f t="shared" si="71"/>
        <v>0</v>
      </c>
      <c r="W332" s="425">
        <f t="shared" si="71"/>
        <v>0</v>
      </c>
      <c r="X332" s="426">
        <f t="shared" si="71"/>
        <v>0</v>
      </c>
      <c r="Y332" s="425">
        <f t="shared" si="71"/>
        <v>0</v>
      </c>
      <c r="Z332" s="425">
        <f t="shared" si="71"/>
        <v>0</v>
      </c>
      <c r="AA332" s="425">
        <f t="shared" si="71"/>
        <v>0</v>
      </c>
      <c r="AB332" s="425">
        <f t="shared" si="71"/>
        <v>0</v>
      </c>
      <c r="AC332" s="193">
        <f>SUBTOTAL(9,AC11:AC323)</f>
        <v>0</v>
      </c>
      <c r="AD332" s="425">
        <f t="shared" ref="AD332:AP332" si="72">SUM(AD11:AD321)</f>
        <v>0</v>
      </c>
      <c r="AE332" s="426">
        <f t="shared" si="72"/>
        <v>0</v>
      </c>
      <c r="AF332" s="425">
        <f t="shared" si="72"/>
        <v>0</v>
      </c>
      <c r="AG332" s="425">
        <f t="shared" si="72"/>
        <v>0</v>
      </c>
      <c r="AH332" s="425">
        <f t="shared" si="72"/>
        <v>0</v>
      </c>
      <c r="AI332" s="425">
        <f t="shared" si="72"/>
        <v>0</v>
      </c>
      <c r="AJ332" s="425">
        <f t="shared" si="72"/>
        <v>0</v>
      </c>
      <c r="AK332" s="425">
        <f t="shared" si="72"/>
        <v>0</v>
      </c>
      <c r="AL332" s="425">
        <f t="shared" si="72"/>
        <v>0</v>
      </c>
      <c r="AM332" s="425">
        <f t="shared" si="72"/>
        <v>0</v>
      </c>
      <c r="AN332" s="425">
        <f t="shared" si="72"/>
        <v>0</v>
      </c>
      <c r="AO332" s="425">
        <f t="shared" si="72"/>
        <v>0</v>
      </c>
      <c r="AP332" s="426">
        <f t="shared" si="72"/>
        <v>0</v>
      </c>
      <c r="AQ332" s="193">
        <f>SUBTOTAL(9,AQ11:AQ323)</f>
        <v>0</v>
      </c>
      <c r="AR332" s="425">
        <f t="shared" ref="AR332:BA332" si="73">SUM(AR11:AR321)</f>
        <v>0</v>
      </c>
      <c r="AS332" s="425">
        <f t="shared" si="73"/>
        <v>0</v>
      </c>
      <c r="AT332" s="425">
        <f t="shared" si="73"/>
        <v>0</v>
      </c>
      <c r="AU332" s="425">
        <f t="shared" si="73"/>
        <v>0</v>
      </c>
      <c r="AV332" s="425">
        <f t="shared" si="73"/>
        <v>0</v>
      </c>
      <c r="AW332" s="425">
        <f t="shared" si="73"/>
        <v>0</v>
      </c>
      <c r="AX332" s="425">
        <f t="shared" si="73"/>
        <v>0</v>
      </c>
      <c r="AY332" s="425">
        <f t="shared" si="73"/>
        <v>0</v>
      </c>
      <c r="AZ332" s="425">
        <f t="shared" si="73"/>
        <v>0</v>
      </c>
      <c r="BA332" s="425">
        <f t="shared" si="73"/>
        <v>0</v>
      </c>
      <c r="BB332" s="193">
        <f>SUBTOTAL(9,BB11:BB323)</f>
        <v>0</v>
      </c>
      <c r="BC332" s="232">
        <f>SUBTOTAL(9,BC10:BC321)</f>
        <v>0</v>
      </c>
      <c r="BD332" s="211">
        <f>SUBTOTAL(9,BD10:BD317)</f>
        <v>448</v>
      </c>
      <c r="BE332" s="243"/>
      <c r="BF332" s="417"/>
    </row>
    <row r="333" spans="1:58" ht="15.75" thickTop="1" thickBot="1" x14ac:dyDescent="0.25">
      <c r="M333" s="68"/>
      <c r="N333" s="68"/>
      <c r="O333" s="68"/>
      <c r="P333" s="68"/>
      <c r="Q333" s="195"/>
      <c r="R333" s="68"/>
      <c r="S333" s="68"/>
      <c r="T333" s="68"/>
      <c r="U333" s="68"/>
      <c r="V333" s="68"/>
      <c r="W333" s="68"/>
      <c r="X333" s="68"/>
      <c r="Y333" s="68"/>
      <c r="Z333" s="68"/>
      <c r="AA333" s="68"/>
      <c r="AB333" s="68"/>
      <c r="AC333" s="195"/>
      <c r="AD333" s="68"/>
      <c r="AE333" s="68"/>
      <c r="AF333" s="68"/>
      <c r="AG333" s="68"/>
      <c r="AH333" s="68"/>
      <c r="AI333" s="68"/>
      <c r="AJ333" s="68"/>
      <c r="AK333" s="68"/>
      <c r="AL333" s="68"/>
      <c r="AM333" s="68"/>
      <c r="AN333" s="68"/>
      <c r="AO333" s="68"/>
      <c r="AP333" s="68"/>
      <c r="AQ333" s="195"/>
      <c r="AR333" s="68"/>
      <c r="AS333" s="68"/>
      <c r="AT333" s="68"/>
      <c r="AU333" s="68"/>
      <c r="AV333" s="68"/>
      <c r="AW333" s="68"/>
      <c r="AX333" s="68"/>
      <c r="AY333" s="68"/>
      <c r="AZ333" s="68"/>
      <c r="BA333" s="68"/>
      <c r="BB333" s="195"/>
      <c r="BC333" s="212"/>
      <c r="BD333" s="212"/>
      <c r="BE333" s="244"/>
      <c r="BF333" s="419"/>
    </row>
    <row r="334" spans="1:58" ht="13.5" thickTop="1" x14ac:dyDescent="0.2">
      <c r="A334" s="22" t="s">
        <v>100</v>
      </c>
      <c r="B334" s="22"/>
      <c r="C334" s="79" t="s">
        <v>101</v>
      </c>
      <c r="D334" s="23"/>
      <c r="E334" s="23"/>
      <c r="F334" s="70"/>
      <c r="G334" s="71"/>
      <c r="H334" s="71"/>
      <c r="I334" s="71"/>
      <c r="J334" s="71"/>
      <c r="K334" s="71"/>
      <c r="L334" s="71"/>
      <c r="M334" s="71"/>
      <c r="N334" s="71"/>
      <c r="O334" s="72"/>
      <c r="P334" s="71"/>
      <c r="Q334" s="194"/>
      <c r="R334" s="63"/>
      <c r="S334" s="63"/>
      <c r="T334" s="63"/>
      <c r="U334" s="63"/>
      <c r="V334" s="63"/>
      <c r="W334" s="63"/>
      <c r="X334" s="72"/>
      <c r="Y334" s="63"/>
      <c r="Z334" s="63"/>
      <c r="AA334" s="63"/>
      <c r="AB334" s="63"/>
      <c r="AC334" s="194"/>
      <c r="AD334" s="63"/>
      <c r="AE334" s="72"/>
      <c r="AF334" s="63"/>
      <c r="AG334" s="63"/>
      <c r="AH334" s="63"/>
      <c r="AI334" s="63"/>
      <c r="AJ334" s="63"/>
      <c r="AK334" s="63"/>
      <c r="AL334" s="63"/>
      <c r="AM334" s="63"/>
      <c r="AN334" s="63"/>
      <c r="AO334" s="63"/>
      <c r="AP334" s="72"/>
      <c r="AQ334" s="194"/>
      <c r="AR334" s="63"/>
      <c r="AS334" s="63"/>
      <c r="AT334" s="63"/>
      <c r="AU334" s="63"/>
      <c r="AV334" s="63"/>
      <c r="AW334" s="63"/>
      <c r="AX334" s="63"/>
      <c r="AY334" s="63"/>
      <c r="AZ334" s="63"/>
      <c r="BA334" s="63"/>
      <c r="BB334" s="194"/>
      <c r="BC334" s="222"/>
      <c r="BD334" s="209" t="s">
        <v>8</v>
      </c>
      <c r="BE334" s="235"/>
    </row>
    <row r="335" spans="1:58" x14ac:dyDescent="0.2">
      <c r="A335" s="81" t="s">
        <v>102</v>
      </c>
      <c r="B335" s="81"/>
      <c r="C335" s="375"/>
      <c r="D335" s="3"/>
      <c r="E335" s="7"/>
      <c r="F335" s="59"/>
      <c r="G335" s="60"/>
      <c r="H335" s="60"/>
      <c r="I335" s="60"/>
      <c r="J335" s="60"/>
      <c r="K335" s="60"/>
      <c r="L335" s="60"/>
      <c r="M335" s="60"/>
      <c r="N335" s="60"/>
      <c r="O335" s="61"/>
      <c r="P335" s="60"/>
      <c r="Q335" s="192"/>
      <c r="R335" s="60"/>
      <c r="S335" s="60"/>
      <c r="T335" s="60"/>
      <c r="U335" s="60"/>
      <c r="V335" s="60"/>
      <c r="W335" s="60"/>
      <c r="X335" s="61"/>
      <c r="Y335" s="60"/>
      <c r="Z335" s="60"/>
      <c r="AA335" s="60"/>
      <c r="AB335" s="60"/>
      <c r="AC335" s="192"/>
      <c r="AD335" s="60"/>
      <c r="AE335" s="61"/>
      <c r="AF335" s="60"/>
      <c r="AG335" s="60"/>
      <c r="AH335" s="60"/>
      <c r="AI335" s="60"/>
      <c r="AJ335" s="60"/>
      <c r="AK335" s="60"/>
      <c r="AL335" s="60"/>
      <c r="AM335" s="60"/>
      <c r="AN335" s="60"/>
      <c r="AO335" s="60"/>
      <c r="AP335" s="61"/>
      <c r="AQ335" s="192"/>
      <c r="AR335" s="60"/>
      <c r="AS335" s="60"/>
      <c r="AT335" s="60"/>
      <c r="AU335" s="60"/>
      <c r="AV335" s="60"/>
      <c r="AW335" s="60"/>
      <c r="AX335" s="60"/>
      <c r="AY335" s="60"/>
      <c r="AZ335" s="60"/>
      <c r="BA335" s="60"/>
      <c r="BB335" s="192"/>
      <c r="BC335" s="224"/>
      <c r="BD335" s="201"/>
      <c r="BE335" s="234"/>
      <c r="BF335" s="420">
        <f>C4</f>
        <v>0</v>
      </c>
    </row>
    <row r="336" spans="1:58" x14ac:dyDescent="0.2">
      <c r="A336" s="81" t="s">
        <v>103</v>
      </c>
      <c r="B336" s="81"/>
      <c r="C336" s="375"/>
      <c r="D336" s="3"/>
      <c r="E336" s="7"/>
      <c r="F336" s="59"/>
      <c r="G336" s="60"/>
      <c r="H336" s="60"/>
      <c r="I336" s="60"/>
      <c r="J336" s="60"/>
      <c r="K336" s="60"/>
      <c r="L336" s="60"/>
      <c r="M336" s="60"/>
      <c r="N336" s="60"/>
      <c r="O336" s="61"/>
      <c r="P336" s="60"/>
      <c r="Q336" s="192"/>
      <c r="R336" s="60"/>
      <c r="S336" s="60"/>
      <c r="T336" s="60"/>
      <c r="U336" s="60"/>
      <c r="V336" s="60"/>
      <c r="W336" s="60"/>
      <c r="X336" s="61"/>
      <c r="Y336" s="60"/>
      <c r="Z336" s="60"/>
      <c r="AA336" s="60"/>
      <c r="AB336" s="60"/>
      <c r="AC336" s="192"/>
      <c r="AD336" s="60"/>
      <c r="AE336" s="61"/>
      <c r="AF336" s="60"/>
      <c r="AG336" s="60"/>
      <c r="AH336" s="60"/>
      <c r="AI336" s="60"/>
      <c r="AJ336" s="60"/>
      <c r="AK336" s="60"/>
      <c r="AL336" s="60"/>
      <c r="AM336" s="60"/>
      <c r="AN336" s="60"/>
      <c r="AO336" s="60"/>
      <c r="AP336" s="61"/>
      <c r="AQ336" s="192"/>
      <c r="AR336" s="80"/>
      <c r="AS336" s="80"/>
      <c r="AT336" s="80"/>
      <c r="AU336" s="80"/>
      <c r="AV336" s="80"/>
      <c r="AW336" s="80"/>
      <c r="AX336" s="80"/>
      <c r="AY336" s="80"/>
      <c r="AZ336" s="80"/>
      <c r="BA336" s="80"/>
      <c r="BB336" s="192"/>
      <c r="BC336" s="224"/>
      <c r="BD336" s="201"/>
      <c r="BE336" s="234"/>
      <c r="BF336" s="420">
        <f>C4</f>
        <v>0</v>
      </c>
    </row>
    <row r="337" spans="1:58" x14ac:dyDescent="0.2">
      <c r="A337" s="6" t="s">
        <v>57</v>
      </c>
      <c r="B337" s="6"/>
      <c r="C337" s="3"/>
      <c r="D337" s="3"/>
      <c r="E337" s="7"/>
      <c r="F337" s="59"/>
      <c r="G337" s="60"/>
      <c r="H337" s="60"/>
      <c r="I337" s="60"/>
      <c r="J337" s="60"/>
      <c r="K337" s="60"/>
      <c r="L337" s="60"/>
      <c r="M337" s="60"/>
      <c r="N337" s="60"/>
      <c r="O337" s="61"/>
      <c r="P337" s="60"/>
      <c r="Q337" s="192"/>
      <c r="R337" s="60"/>
      <c r="S337" s="60"/>
      <c r="T337" s="60"/>
      <c r="U337" s="60"/>
      <c r="V337" s="60"/>
      <c r="W337" s="60"/>
      <c r="X337" s="61"/>
      <c r="Y337" s="60"/>
      <c r="Z337" s="60"/>
      <c r="AA337" s="60"/>
      <c r="AB337" s="60"/>
      <c r="AC337" s="192"/>
      <c r="AD337" s="60"/>
      <c r="AE337" s="61"/>
      <c r="AF337" s="60"/>
      <c r="AG337" s="60"/>
      <c r="AH337" s="60"/>
      <c r="AI337" s="60"/>
      <c r="AJ337" s="60"/>
      <c r="AK337" s="60"/>
      <c r="AL337" s="60"/>
      <c r="AM337" s="60"/>
      <c r="AN337" s="60"/>
      <c r="AO337" s="60"/>
      <c r="AP337" s="61"/>
      <c r="AQ337" s="192"/>
      <c r="AR337" s="60"/>
      <c r="AS337" s="60"/>
      <c r="AT337" s="60"/>
      <c r="AU337" s="60"/>
      <c r="AV337" s="60"/>
      <c r="AW337" s="60"/>
      <c r="AX337" s="60"/>
      <c r="AY337" s="60"/>
      <c r="AZ337" s="60"/>
      <c r="BA337" s="60"/>
      <c r="BB337" s="192"/>
      <c r="BC337" s="224"/>
      <c r="BD337" s="201"/>
      <c r="BE337" s="234"/>
      <c r="BF337" s="420">
        <f>C4</f>
        <v>0</v>
      </c>
    </row>
    <row r="338" spans="1:58" ht="15" thickBot="1" x14ac:dyDescent="0.25">
      <c r="A338" s="24"/>
      <c r="B338" s="24"/>
      <c r="C338" s="25"/>
      <c r="D338" s="25"/>
      <c r="E338" s="26"/>
      <c r="F338" s="73"/>
      <c r="G338" s="74"/>
      <c r="H338" s="74"/>
      <c r="I338" s="74"/>
      <c r="J338" s="74"/>
      <c r="K338" s="74"/>
      <c r="L338" s="74"/>
      <c r="M338" s="74"/>
      <c r="N338" s="74"/>
      <c r="O338" s="62"/>
      <c r="P338" s="74"/>
      <c r="Q338" s="193"/>
      <c r="R338" s="74"/>
      <c r="S338" s="74"/>
      <c r="T338" s="74"/>
      <c r="U338" s="74"/>
      <c r="V338" s="74"/>
      <c r="W338" s="74"/>
      <c r="X338" s="62"/>
      <c r="Y338" s="74"/>
      <c r="Z338" s="74"/>
      <c r="AA338" s="74"/>
      <c r="AB338" s="74"/>
      <c r="AC338" s="193"/>
      <c r="AD338" s="74"/>
      <c r="AE338" s="62"/>
      <c r="AF338" s="74"/>
      <c r="AG338" s="74"/>
      <c r="AH338" s="74"/>
      <c r="AI338" s="74"/>
      <c r="AJ338" s="74"/>
      <c r="AK338" s="74"/>
      <c r="AL338" s="74"/>
      <c r="AM338" s="74"/>
      <c r="AN338" s="74"/>
      <c r="AO338" s="74"/>
      <c r="AP338" s="62"/>
      <c r="AQ338" s="193"/>
      <c r="AR338" s="74"/>
      <c r="AS338" s="74"/>
      <c r="AT338" s="74"/>
      <c r="AU338" s="74"/>
      <c r="AV338" s="74"/>
      <c r="AW338" s="74"/>
      <c r="AX338" s="74"/>
      <c r="AY338" s="74"/>
      <c r="AZ338" s="74"/>
      <c r="BA338" s="74"/>
      <c r="BB338" s="193"/>
      <c r="BC338" s="233"/>
      <c r="BD338" s="213"/>
      <c r="BE338" s="241"/>
      <c r="BF338" s="417"/>
    </row>
    <row r="339" spans="1:58" ht="15" thickTop="1" x14ac:dyDescent="0.2"/>
    <row r="340" spans="1:58" x14ac:dyDescent="0.2">
      <c r="BF340" s="421"/>
    </row>
    <row r="341" spans="1:58" x14ac:dyDescent="0.2">
      <c r="A341" s="1"/>
      <c r="B341" s="1"/>
    </row>
    <row r="342" spans="1:58" x14ac:dyDescent="0.2">
      <c r="D342" s="75"/>
      <c r="E342" s="75"/>
      <c r="F342" s="76"/>
      <c r="G342" s="76"/>
      <c r="H342" s="76"/>
      <c r="I342" s="76"/>
    </row>
    <row r="343" spans="1:58" x14ac:dyDescent="0.2">
      <c r="A343" s="1"/>
      <c r="B343" s="1"/>
    </row>
    <row r="344" spans="1:58" x14ac:dyDescent="0.2">
      <c r="A344" s="1"/>
      <c r="B344" s="1"/>
    </row>
  </sheetData>
  <sheetProtection formatColumns="0" formatRows="0" insertRows="0"/>
  <autoFilter ref="BD8:BD330"/>
  <mergeCells count="76">
    <mergeCell ref="AN8:AP8"/>
    <mergeCell ref="AR8:AU8"/>
    <mergeCell ref="AV8:AY8"/>
    <mergeCell ref="AZ8:BA8"/>
    <mergeCell ref="A324:E324"/>
    <mergeCell ref="AD8:AH8"/>
    <mergeCell ref="AI8:AM8"/>
    <mergeCell ref="A328:E32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BF1:BF7"/>
    <mergeCell ref="AU1:AU7"/>
    <mergeCell ref="AV1:AV7"/>
    <mergeCell ref="AW1:AW7"/>
    <mergeCell ref="AX1:AX7"/>
    <mergeCell ref="AY1:AY7"/>
    <mergeCell ref="AZ1:AZ7"/>
    <mergeCell ref="BA1:BA7"/>
    <mergeCell ref="BB1:BB7"/>
    <mergeCell ref="BC1:BC7"/>
    <mergeCell ref="BD1:BD7"/>
    <mergeCell ref="BE1:BE7"/>
    <mergeCell ref="AT1:AT7"/>
    <mergeCell ref="AI1:AI7"/>
    <mergeCell ref="AJ1:AJ7"/>
    <mergeCell ref="AK1:AK7"/>
    <mergeCell ref="AL1:AL7"/>
    <mergeCell ref="AM1:AM7"/>
    <mergeCell ref="AN1:AN7"/>
    <mergeCell ref="AO1:AO7"/>
    <mergeCell ref="AP1:AP7"/>
    <mergeCell ref="AQ1:AQ7"/>
    <mergeCell ref="AR1:AR7"/>
    <mergeCell ref="AS1:AS7"/>
    <mergeCell ref="AH1:AH7"/>
    <mergeCell ref="W1:W7"/>
    <mergeCell ref="X1:X7"/>
    <mergeCell ref="Y1:Y7"/>
    <mergeCell ref="Z1:Z7"/>
    <mergeCell ref="AA1:AA7"/>
    <mergeCell ref="AB1:AB7"/>
    <mergeCell ref="AC1:AC7"/>
    <mergeCell ref="AD1:AD7"/>
    <mergeCell ref="AE1:AE7"/>
    <mergeCell ref="AF1:AF7"/>
    <mergeCell ref="AG1:AG7"/>
    <mergeCell ref="V1:V7"/>
    <mergeCell ref="K1:K7"/>
    <mergeCell ref="L1:L7"/>
    <mergeCell ref="M1:M7"/>
    <mergeCell ref="N1:N7"/>
    <mergeCell ref="O1:O7"/>
    <mergeCell ref="P1:P7"/>
    <mergeCell ref="J1:J7"/>
    <mergeCell ref="C2:E2"/>
    <mergeCell ref="C3:E3"/>
    <mergeCell ref="C4:E4"/>
    <mergeCell ref="C5:C9"/>
    <mergeCell ref="C1:E1"/>
    <mergeCell ref="F1:F7"/>
    <mergeCell ref="G1:G7"/>
    <mergeCell ref="H1:H7"/>
    <mergeCell ref="I1:I7"/>
  </mergeCells>
  <conditionalFormatting sqref="BD16">
    <cfRule type="cellIs" dxfId="95" priority="103" stopIfTrue="1" operator="lessThan">
      <formula>$BE$16</formula>
    </cfRule>
    <cfRule type="cellIs" dxfId="94" priority="104" stopIfTrue="1" operator="greaterThanOrEqual">
      <formula>$BE$16</formula>
    </cfRule>
  </conditionalFormatting>
  <conditionalFormatting sqref="BD23">
    <cfRule type="cellIs" dxfId="93" priority="101" stopIfTrue="1" operator="lessThan">
      <formula>$BE$23</formula>
    </cfRule>
    <cfRule type="cellIs" dxfId="92" priority="102" stopIfTrue="1" operator="greaterThanOrEqual">
      <formula>$BE$23</formula>
    </cfRule>
  </conditionalFormatting>
  <conditionalFormatting sqref="BD30">
    <cfRule type="cellIs" dxfId="91" priority="99" stopIfTrue="1" operator="lessThan">
      <formula>$BE$30</formula>
    </cfRule>
    <cfRule type="cellIs" dxfId="90" priority="100" stopIfTrue="1" operator="greaterThanOrEqual">
      <formula>$BE$30</formula>
    </cfRule>
  </conditionalFormatting>
  <conditionalFormatting sqref="BD37">
    <cfRule type="cellIs" dxfId="89" priority="97" stopIfTrue="1" operator="lessThan">
      <formula>$BE$37</formula>
    </cfRule>
    <cfRule type="cellIs" dxfId="88" priority="98" stopIfTrue="1" operator="greaterThanOrEqual">
      <formula>$BE$37</formula>
    </cfRule>
  </conditionalFormatting>
  <conditionalFormatting sqref="BD295">
    <cfRule type="cellIs" dxfId="87" priority="93" stopIfTrue="1" operator="lessThan">
      <formula>$BE$295</formula>
    </cfRule>
    <cfRule type="cellIs" dxfId="86" priority="94" stopIfTrue="1" operator="greaterThanOrEqual">
      <formula>$BE$295</formula>
    </cfRule>
  </conditionalFormatting>
  <conditionalFormatting sqref="BD296">
    <cfRule type="cellIs" dxfId="85" priority="91" stopIfTrue="1" operator="lessThan">
      <formula>$BE$296</formula>
    </cfRule>
    <cfRule type="cellIs" dxfId="84" priority="92" stopIfTrue="1" operator="greaterThanOrEqual">
      <formula>$BE$296</formula>
    </cfRule>
  </conditionalFormatting>
  <conditionalFormatting sqref="BD302">
    <cfRule type="cellIs" dxfId="83" priority="89" stopIfTrue="1" operator="lessThan">
      <formula>$BE$302</formula>
    </cfRule>
    <cfRule type="cellIs" dxfId="82" priority="90" stopIfTrue="1" operator="greaterThanOrEqual">
      <formula>$BE$302</formula>
    </cfRule>
  </conditionalFormatting>
  <conditionalFormatting sqref="BD313">
    <cfRule type="cellIs" dxfId="81" priority="87" stopIfTrue="1" operator="lessThan">
      <formula>$BE$313</formula>
    </cfRule>
    <cfRule type="cellIs" dxfId="80" priority="88" stopIfTrue="1" operator="greaterThanOrEqual">
      <formula>$BE$313</formula>
    </cfRule>
  </conditionalFormatting>
  <conditionalFormatting sqref="BD317">
    <cfRule type="cellIs" dxfId="79" priority="85" stopIfTrue="1" operator="lessThan">
      <formula>$BE$317</formula>
    </cfRule>
    <cfRule type="cellIs" dxfId="78" priority="86" stopIfTrue="1" operator="greaterThanOrEqual">
      <formula>$BE$317</formula>
    </cfRule>
  </conditionalFormatting>
  <conditionalFormatting sqref="BD329">
    <cfRule type="cellIs" dxfId="77" priority="83" stopIfTrue="1" operator="lessThan">
      <formula>$BE$329</formula>
    </cfRule>
    <cfRule type="cellIs" dxfId="76" priority="84" stopIfTrue="1" operator="greaterThanOrEqual">
      <formula>$BE$329</formula>
    </cfRule>
  </conditionalFormatting>
  <conditionalFormatting sqref="BD330">
    <cfRule type="cellIs" dxfId="75" priority="81" stopIfTrue="1" operator="lessThan">
      <formula>$BE$330</formula>
    </cfRule>
    <cfRule type="cellIs" dxfId="74" priority="82" stopIfTrue="1" operator="greaterThanOrEqual">
      <formula>$BE$330</formula>
    </cfRule>
  </conditionalFormatting>
  <conditionalFormatting sqref="BD306">
    <cfRule type="cellIs" dxfId="73" priority="77" stopIfTrue="1" operator="lessThan">
      <formula>$BE$306</formula>
    </cfRule>
    <cfRule type="cellIs" dxfId="72" priority="78" stopIfTrue="1" operator="greaterThanOrEqual">
      <formula>$BE$306</formula>
    </cfRule>
  </conditionalFormatting>
  <conditionalFormatting sqref="BD86">
    <cfRule type="cellIs" dxfId="71" priority="75" stopIfTrue="1" operator="lessThan">
      <formula>$BE$86</formula>
    </cfRule>
    <cfRule type="cellIs" dxfId="70" priority="76" stopIfTrue="1" operator="greaterThanOrEqual">
      <formula>$BE$86</formula>
    </cfRule>
  </conditionalFormatting>
  <conditionalFormatting sqref="BD93">
    <cfRule type="cellIs" dxfId="69" priority="73" stopIfTrue="1" operator="lessThan">
      <formula>$BE$93</formula>
    </cfRule>
    <cfRule type="cellIs" dxfId="68" priority="74" stopIfTrue="1" operator="greaterThanOrEqual">
      <formula>$BE$93</formula>
    </cfRule>
  </conditionalFormatting>
  <conditionalFormatting sqref="BD100">
    <cfRule type="cellIs" dxfId="67" priority="71" stopIfTrue="1" operator="lessThan">
      <formula>$BE$100</formula>
    </cfRule>
    <cfRule type="cellIs" dxfId="66" priority="72" stopIfTrue="1" operator="greaterThanOrEqual">
      <formula>$BE$100</formula>
    </cfRule>
  </conditionalFormatting>
  <conditionalFormatting sqref="BD107">
    <cfRule type="cellIs" dxfId="65" priority="69" stopIfTrue="1" operator="lessThan">
      <formula>$BE$107</formula>
    </cfRule>
    <cfRule type="cellIs" dxfId="64" priority="70" stopIfTrue="1" operator="greaterThanOrEqual">
      <formula>$BE$107</formula>
    </cfRule>
  </conditionalFormatting>
  <conditionalFormatting sqref="BD156">
    <cfRule type="cellIs" dxfId="63" priority="65" stopIfTrue="1" operator="lessThan">
      <formula>$BE$156</formula>
    </cfRule>
    <cfRule type="cellIs" dxfId="62" priority="66" stopIfTrue="1" operator="greaterThanOrEqual">
      <formula>$BE$156</formula>
    </cfRule>
  </conditionalFormatting>
  <conditionalFormatting sqref="BD163">
    <cfRule type="cellIs" dxfId="61" priority="63" stopIfTrue="1" operator="lessThan">
      <formula>$BE$163</formula>
    </cfRule>
    <cfRule type="cellIs" dxfId="60" priority="64" stopIfTrue="1" operator="greaterThanOrEqual">
      <formula>$BE$163</formula>
    </cfRule>
  </conditionalFormatting>
  <conditionalFormatting sqref="BD170">
    <cfRule type="cellIs" dxfId="59" priority="61" stopIfTrue="1" operator="lessThan">
      <formula>$BE$170</formula>
    </cfRule>
    <cfRule type="cellIs" dxfId="58" priority="62" stopIfTrue="1" operator="greaterThanOrEqual">
      <formula>$BE$170</formula>
    </cfRule>
  </conditionalFormatting>
  <conditionalFormatting sqref="BD177">
    <cfRule type="cellIs" dxfId="57" priority="59" stopIfTrue="1" operator="lessThan">
      <formula>$BE$177</formula>
    </cfRule>
    <cfRule type="cellIs" dxfId="56" priority="60" stopIfTrue="1" operator="greaterThanOrEqual">
      <formula>$BE$177</formula>
    </cfRule>
  </conditionalFormatting>
  <conditionalFormatting sqref="BD184">
    <cfRule type="cellIs" dxfId="55" priority="55" stopIfTrue="1" operator="lessThan">
      <formula>$BE$177</formula>
    </cfRule>
    <cfRule type="cellIs" dxfId="54" priority="56" stopIfTrue="1" operator="greaterThanOrEqual">
      <formula>$BE$177</formula>
    </cfRule>
  </conditionalFormatting>
  <conditionalFormatting sqref="BD191">
    <cfRule type="cellIs" dxfId="53" priority="53" stopIfTrue="1" operator="lessThan">
      <formula>$BE$177</formula>
    </cfRule>
    <cfRule type="cellIs" dxfId="52" priority="54" stopIfTrue="1" operator="greaterThanOrEqual">
      <formula>$BE$177</formula>
    </cfRule>
  </conditionalFormatting>
  <conditionalFormatting sqref="BD198">
    <cfRule type="cellIs" dxfId="51" priority="51" stopIfTrue="1" operator="lessThan">
      <formula>$BE$177</formula>
    </cfRule>
    <cfRule type="cellIs" dxfId="50" priority="52" stopIfTrue="1" operator="greaterThanOrEqual">
      <formula>$BE$177</formula>
    </cfRule>
  </conditionalFormatting>
  <conditionalFormatting sqref="BD205">
    <cfRule type="cellIs" dxfId="49" priority="49" stopIfTrue="1" operator="lessThan">
      <formula>$BE$177</formula>
    </cfRule>
    <cfRule type="cellIs" dxfId="48" priority="50" stopIfTrue="1" operator="greaterThanOrEqual">
      <formula>$BE$177</formula>
    </cfRule>
  </conditionalFormatting>
  <conditionalFormatting sqref="BD212">
    <cfRule type="cellIs" dxfId="47" priority="47" stopIfTrue="1" operator="lessThan">
      <formula>$BE$177</formula>
    </cfRule>
    <cfRule type="cellIs" dxfId="46" priority="48" stopIfTrue="1" operator="greaterThanOrEqual">
      <formula>$BE$177</formula>
    </cfRule>
  </conditionalFormatting>
  <conditionalFormatting sqref="BD219">
    <cfRule type="cellIs" dxfId="45" priority="45" stopIfTrue="1" operator="lessThan">
      <formula>$BE$177</formula>
    </cfRule>
    <cfRule type="cellIs" dxfId="44" priority="46" stopIfTrue="1" operator="greaterThanOrEqual">
      <formula>$BE$177</formula>
    </cfRule>
  </conditionalFormatting>
  <conditionalFormatting sqref="BD114">
    <cfRule type="cellIs" dxfId="43" priority="43" stopIfTrue="1" operator="lessThan">
      <formula>$BE$107</formula>
    </cfRule>
    <cfRule type="cellIs" dxfId="42" priority="44" stopIfTrue="1" operator="greaterThanOrEqual">
      <formula>$BE$107</formula>
    </cfRule>
  </conditionalFormatting>
  <conditionalFormatting sqref="BD121">
    <cfRule type="cellIs" dxfId="41" priority="41" stopIfTrue="1" operator="lessThan">
      <formula>$BE$107</formula>
    </cfRule>
    <cfRule type="cellIs" dxfId="40" priority="42" stopIfTrue="1" operator="greaterThanOrEqual">
      <formula>$BE$107</formula>
    </cfRule>
  </conditionalFormatting>
  <conditionalFormatting sqref="BD128">
    <cfRule type="cellIs" dxfId="39" priority="39" stopIfTrue="1" operator="lessThan">
      <formula>$BE$107</formula>
    </cfRule>
    <cfRule type="cellIs" dxfId="38" priority="40" stopIfTrue="1" operator="greaterThanOrEqual">
      <formula>$BE$107</formula>
    </cfRule>
  </conditionalFormatting>
  <conditionalFormatting sqref="BD135">
    <cfRule type="cellIs" dxfId="37" priority="37" stopIfTrue="1" operator="lessThan">
      <formula>$BE$107</formula>
    </cfRule>
    <cfRule type="cellIs" dxfId="36" priority="38" stopIfTrue="1" operator="greaterThanOrEqual">
      <formula>$BE$107</formula>
    </cfRule>
  </conditionalFormatting>
  <conditionalFormatting sqref="BD142">
    <cfRule type="cellIs" dxfId="35" priority="35" stopIfTrue="1" operator="lessThan">
      <formula>$BE$107</formula>
    </cfRule>
    <cfRule type="cellIs" dxfId="34" priority="36" stopIfTrue="1" operator="greaterThanOrEqual">
      <formula>$BE$107</formula>
    </cfRule>
  </conditionalFormatting>
  <conditionalFormatting sqref="BD149">
    <cfRule type="cellIs" dxfId="33" priority="33" stopIfTrue="1" operator="lessThan">
      <formula>$BE$107</formula>
    </cfRule>
    <cfRule type="cellIs" dxfId="32" priority="34" stopIfTrue="1" operator="greaterThanOrEqual">
      <formula>$BE$107</formula>
    </cfRule>
  </conditionalFormatting>
  <conditionalFormatting sqref="BD44">
    <cfRule type="cellIs" dxfId="31" priority="31" stopIfTrue="1" operator="lessThan">
      <formula>$BE$37</formula>
    </cfRule>
    <cfRule type="cellIs" dxfId="30" priority="32" stopIfTrue="1" operator="greaterThanOrEqual">
      <formula>$BE$37</formula>
    </cfRule>
  </conditionalFormatting>
  <conditionalFormatting sqref="BD51">
    <cfRule type="cellIs" dxfId="29" priority="29" stopIfTrue="1" operator="lessThan">
      <formula>$BE$37</formula>
    </cfRule>
    <cfRule type="cellIs" dxfId="28" priority="30" stopIfTrue="1" operator="greaterThanOrEqual">
      <formula>$BE$37</formula>
    </cfRule>
  </conditionalFormatting>
  <conditionalFormatting sqref="BD58">
    <cfRule type="cellIs" dxfId="27" priority="27" stopIfTrue="1" operator="lessThan">
      <formula>$BE$37</formula>
    </cfRule>
    <cfRule type="cellIs" dxfId="26" priority="28" stopIfTrue="1" operator="greaterThanOrEqual">
      <formula>$BE$37</formula>
    </cfRule>
  </conditionalFormatting>
  <conditionalFormatting sqref="BD65">
    <cfRule type="cellIs" dxfId="25" priority="25" stopIfTrue="1" operator="lessThan">
      <formula>$BE$37</formula>
    </cfRule>
    <cfRule type="cellIs" dxfId="24" priority="26" stopIfTrue="1" operator="greaterThanOrEqual">
      <formula>$BE$37</formula>
    </cfRule>
  </conditionalFormatting>
  <conditionalFormatting sqref="BD72">
    <cfRule type="cellIs" dxfId="23" priority="23" stopIfTrue="1" operator="lessThan">
      <formula>$BE$37</formula>
    </cfRule>
    <cfRule type="cellIs" dxfId="22" priority="24" stopIfTrue="1" operator="greaterThanOrEqual">
      <formula>$BE$37</formula>
    </cfRule>
  </conditionalFormatting>
  <conditionalFormatting sqref="BD79">
    <cfRule type="cellIs" dxfId="21" priority="21" stopIfTrue="1" operator="lessThan">
      <formula>$BE$37</formula>
    </cfRule>
    <cfRule type="cellIs" dxfId="20" priority="22" stopIfTrue="1" operator="greaterThanOrEqual">
      <formula>$BE$37</formula>
    </cfRule>
  </conditionalFormatting>
  <conditionalFormatting sqref="BD226">
    <cfRule type="cellIs" dxfId="19" priority="19" stopIfTrue="1" operator="lessThan">
      <formula>$BE$156</formula>
    </cfRule>
    <cfRule type="cellIs" dxfId="18" priority="20" stopIfTrue="1" operator="greaterThanOrEqual">
      <formula>$BE$156</formula>
    </cfRule>
  </conditionalFormatting>
  <conditionalFormatting sqref="BD233">
    <cfRule type="cellIs" dxfId="17" priority="17" stopIfTrue="1" operator="lessThan">
      <formula>$BE$163</formula>
    </cfRule>
    <cfRule type="cellIs" dxfId="16" priority="18" stopIfTrue="1" operator="greaterThanOrEqual">
      <formula>$BE$163</formula>
    </cfRule>
  </conditionalFormatting>
  <conditionalFormatting sqref="BD240">
    <cfRule type="cellIs" dxfId="15" priority="15" stopIfTrue="1" operator="lessThan">
      <formula>$BE$170</formula>
    </cfRule>
    <cfRule type="cellIs" dxfId="14" priority="16" stopIfTrue="1" operator="greaterThanOrEqual">
      <formula>$BE$170</formula>
    </cfRule>
  </conditionalFormatting>
  <conditionalFormatting sqref="BD247">
    <cfRule type="cellIs" dxfId="13" priority="13" stopIfTrue="1" operator="lessThan">
      <formula>$BE$177</formula>
    </cfRule>
    <cfRule type="cellIs" dxfId="12" priority="14" stopIfTrue="1" operator="greaterThanOrEqual">
      <formula>$BE$177</formula>
    </cfRule>
  </conditionalFormatting>
  <conditionalFormatting sqref="BD254">
    <cfRule type="cellIs" dxfId="11" priority="11" stopIfTrue="1" operator="lessThan">
      <formula>$BE$177</formula>
    </cfRule>
    <cfRule type="cellIs" dxfId="10" priority="12" stopIfTrue="1" operator="greaterThanOrEqual">
      <formula>$BE$177</formula>
    </cfRule>
  </conditionalFormatting>
  <conditionalFormatting sqref="BD261">
    <cfRule type="cellIs" dxfId="9" priority="9" stopIfTrue="1" operator="lessThan">
      <formula>$BE$177</formula>
    </cfRule>
    <cfRule type="cellIs" dxfId="8" priority="10" stopIfTrue="1" operator="greaterThanOrEqual">
      <formula>$BE$177</formula>
    </cfRule>
  </conditionalFormatting>
  <conditionalFormatting sqref="BD268">
    <cfRule type="cellIs" dxfId="7" priority="7" stopIfTrue="1" operator="lessThan">
      <formula>$BE$177</formula>
    </cfRule>
    <cfRule type="cellIs" dxfId="6" priority="8" stopIfTrue="1" operator="greaterThanOrEqual">
      <formula>$BE$177</formula>
    </cfRule>
  </conditionalFormatting>
  <conditionalFormatting sqref="BD275">
    <cfRule type="cellIs" dxfId="5" priority="5" stopIfTrue="1" operator="lessThan">
      <formula>$BE$177</formula>
    </cfRule>
    <cfRule type="cellIs" dxfId="4" priority="6" stopIfTrue="1" operator="greaterThanOrEqual">
      <formula>$BE$177</formula>
    </cfRule>
  </conditionalFormatting>
  <conditionalFormatting sqref="BD282">
    <cfRule type="cellIs" dxfId="3" priority="3" stopIfTrue="1" operator="lessThan">
      <formula>$BE$177</formula>
    </cfRule>
    <cfRule type="cellIs" dxfId="2" priority="4" stopIfTrue="1" operator="greaterThanOrEqual">
      <formula>$BE$177</formula>
    </cfRule>
  </conditionalFormatting>
  <conditionalFormatting sqref="BD289">
    <cfRule type="cellIs" dxfId="1" priority="1" stopIfTrue="1" operator="lessThan">
      <formula>$BE$177</formula>
    </cfRule>
    <cfRule type="cellIs" dxfId="0" priority="2" stopIfTrue="1" operator="greaterThanOrEqual">
      <formula>$BE$177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368"/>
  <sheetViews>
    <sheetView zoomScale="73" zoomScaleNormal="73" workbookViewId="0">
      <selection sqref="A1:C1"/>
    </sheetView>
  </sheetViews>
  <sheetFormatPr defaultRowHeight="12.75" x14ac:dyDescent="0.2"/>
  <cols>
    <col min="3" max="3" width="26.140625" customWidth="1"/>
    <col min="7" max="7" width="28.28515625" customWidth="1"/>
    <col min="8" max="8" width="52" customWidth="1"/>
    <col min="9" max="9" width="0" hidden="1" customWidth="1"/>
  </cols>
  <sheetData>
    <row r="1" spans="1:15" ht="33.75" customHeight="1" x14ac:dyDescent="0.2">
      <c r="A1" s="864" t="s">
        <v>365</v>
      </c>
      <c r="B1" s="865"/>
      <c r="C1" s="865"/>
      <c r="E1" s="933" t="s">
        <v>929</v>
      </c>
      <c r="F1" s="934"/>
      <c r="G1" s="934"/>
      <c r="H1" s="935"/>
      <c r="I1" s="677">
        <v>97590</v>
      </c>
      <c r="J1" s="562" t="s">
        <v>930</v>
      </c>
      <c r="K1" s="562" t="s">
        <v>29</v>
      </c>
      <c r="L1" s="562" t="s">
        <v>56</v>
      </c>
      <c r="M1" s="562" t="s">
        <v>11</v>
      </c>
      <c r="N1" s="562" t="s">
        <v>368</v>
      </c>
      <c r="O1" s="562" t="s">
        <v>931</v>
      </c>
    </row>
    <row r="2" spans="1:15" ht="35.25" x14ac:dyDescent="0.2">
      <c r="A2" s="563" t="s">
        <v>369</v>
      </c>
      <c r="B2" s="563"/>
      <c r="C2" s="563" t="s">
        <v>370</v>
      </c>
      <c r="E2" s="678" t="s">
        <v>369</v>
      </c>
      <c r="F2" s="678"/>
      <c r="G2" s="678" t="s">
        <v>370</v>
      </c>
      <c r="H2" s="678" t="s">
        <v>371</v>
      </c>
      <c r="I2" s="678"/>
      <c r="J2" s="678"/>
      <c r="K2" s="678"/>
      <c r="L2" s="678"/>
      <c r="M2" s="678"/>
      <c r="N2" s="678"/>
      <c r="O2" s="678"/>
    </row>
    <row r="3" spans="1:15" x14ac:dyDescent="0.2">
      <c r="A3" s="866" t="s">
        <v>372</v>
      </c>
      <c r="B3" s="868" t="s">
        <v>373</v>
      </c>
      <c r="C3" s="870" t="s">
        <v>374</v>
      </c>
      <c r="E3" s="936" t="s">
        <v>372</v>
      </c>
      <c r="F3" s="938" t="s">
        <v>373</v>
      </c>
      <c r="G3" s="940" t="s">
        <v>374</v>
      </c>
      <c r="H3" s="679" t="s">
        <v>375</v>
      </c>
      <c r="I3" s="680" t="s">
        <v>8</v>
      </c>
      <c r="J3" s="942" t="s">
        <v>8</v>
      </c>
      <c r="K3" s="942"/>
      <c r="L3" s="942"/>
      <c r="M3" s="942" t="s">
        <v>8</v>
      </c>
      <c r="N3" s="943" t="s">
        <v>204</v>
      </c>
      <c r="O3" s="943" t="s">
        <v>204</v>
      </c>
    </row>
    <row r="4" spans="1:15" x14ac:dyDescent="0.2">
      <c r="A4" s="867"/>
      <c r="B4" s="869"/>
      <c r="C4" s="871"/>
      <c r="E4" s="937"/>
      <c r="F4" s="939"/>
      <c r="G4" s="941"/>
      <c r="H4" s="679" t="s">
        <v>376</v>
      </c>
      <c r="I4" s="680" t="s">
        <v>8</v>
      </c>
      <c r="J4" s="942"/>
      <c r="K4" s="942"/>
      <c r="L4" s="942"/>
      <c r="M4" s="942"/>
      <c r="N4" s="942"/>
      <c r="O4" s="942"/>
    </row>
    <row r="5" spans="1:15" x14ac:dyDescent="0.2">
      <c r="A5" s="867"/>
      <c r="B5" s="869"/>
      <c r="C5" s="871"/>
      <c r="E5" s="937"/>
      <c r="F5" s="939"/>
      <c r="G5" s="941"/>
      <c r="H5" s="679" t="s">
        <v>377</v>
      </c>
      <c r="I5" s="680" t="s">
        <v>8</v>
      </c>
      <c r="J5" s="942"/>
      <c r="K5" s="942"/>
      <c r="L5" s="942"/>
      <c r="M5" s="942"/>
      <c r="N5" s="942"/>
      <c r="O5" s="942"/>
    </row>
    <row r="6" spans="1:15" x14ac:dyDescent="0.2">
      <c r="A6" s="867"/>
      <c r="B6" s="869"/>
      <c r="C6" s="871"/>
      <c r="E6" s="937"/>
      <c r="F6" s="939"/>
      <c r="G6" s="941"/>
      <c r="H6" s="679" t="s">
        <v>378</v>
      </c>
      <c r="I6" s="680" t="s">
        <v>8</v>
      </c>
      <c r="J6" s="942"/>
      <c r="K6" s="942"/>
      <c r="L6" s="942"/>
      <c r="M6" s="942"/>
      <c r="N6" s="942"/>
      <c r="O6" s="942"/>
    </row>
    <row r="7" spans="1:15" x14ac:dyDescent="0.2">
      <c r="A7" s="867"/>
      <c r="B7" s="869"/>
      <c r="C7" s="871"/>
      <c r="E7" s="937"/>
      <c r="F7" s="939"/>
      <c r="G7" s="941"/>
      <c r="H7" s="679" t="s">
        <v>379</v>
      </c>
      <c r="I7" s="680" t="s">
        <v>8</v>
      </c>
      <c r="J7" s="942"/>
      <c r="K7" s="942"/>
      <c r="L7" s="942"/>
      <c r="M7" s="942"/>
      <c r="N7" s="942"/>
      <c r="O7" s="942"/>
    </row>
    <row r="8" spans="1:15" x14ac:dyDescent="0.2">
      <c r="A8" s="867"/>
      <c r="B8" s="869"/>
      <c r="C8" s="871"/>
      <c r="E8" s="937"/>
      <c r="F8" s="939"/>
      <c r="G8" s="941"/>
      <c r="H8" s="679" t="s">
        <v>380</v>
      </c>
      <c r="I8" s="680" t="s">
        <v>8</v>
      </c>
      <c r="J8" s="942"/>
      <c r="K8" s="942"/>
      <c r="L8" s="942"/>
      <c r="M8" s="942"/>
      <c r="N8" s="942"/>
      <c r="O8" s="942"/>
    </row>
    <row r="9" spans="1:15" x14ac:dyDescent="0.2">
      <c r="A9" s="867"/>
      <c r="B9" s="869"/>
      <c r="C9" s="871"/>
      <c r="E9" s="937"/>
      <c r="F9" s="939"/>
      <c r="G9" s="941"/>
      <c r="H9" s="679" t="s">
        <v>381</v>
      </c>
      <c r="I9" s="680" t="s">
        <v>8</v>
      </c>
      <c r="J9" s="942"/>
      <c r="K9" s="942"/>
      <c r="L9" s="942"/>
      <c r="M9" s="942"/>
      <c r="N9" s="942"/>
      <c r="O9" s="942"/>
    </row>
    <row r="10" spans="1:15" x14ac:dyDescent="0.2">
      <c r="A10" s="867"/>
      <c r="B10" s="869"/>
      <c r="C10" s="871"/>
      <c r="E10" s="937"/>
      <c r="F10" s="939"/>
      <c r="G10" s="941"/>
      <c r="H10" s="679" t="s">
        <v>382</v>
      </c>
      <c r="I10" s="680" t="s">
        <v>8</v>
      </c>
      <c r="J10" s="942"/>
      <c r="K10" s="942"/>
      <c r="L10" s="942"/>
      <c r="M10" s="942"/>
      <c r="N10" s="942"/>
      <c r="O10" s="942"/>
    </row>
    <row r="11" spans="1:15" x14ac:dyDescent="0.2">
      <c r="A11" s="867"/>
      <c r="B11" s="869"/>
      <c r="C11" s="871"/>
      <c r="E11" s="937"/>
      <c r="F11" s="939"/>
      <c r="G11" s="941"/>
      <c r="H11" s="681" t="s">
        <v>383</v>
      </c>
      <c r="I11" s="680" t="s">
        <v>8</v>
      </c>
      <c r="J11" s="942"/>
      <c r="K11" s="942"/>
      <c r="L11" s="942"/>
      <c r="M11" s="942"/>
      <c r="N11" s="942"/>
      <c r="O11" s="942"/>
    </row>
    <row r="12" spans="1:15" x14ac:dyDescent="0.2">
      <c r="A12" s="867"/>
      <c r="B12" s="868" t="s">
        <v>384</v>
      </c>
      <c r="C12" s="870" t="s">
        <v>385</v>
      </c>
      <c r="E12" s="937"/>
      <c r="F12" s="938" t="s">
        <v>384</v>
      </c>
      <c r="G12" s="940" t="s">
        <v>385</v>
      </c>
      <c r="H12" s="679" t="s">
        <v>386</v>
      </c>
      <c r="I12" s="680" t="s">
        <v>8</v>
      </c>
      <c r="J12" s="942" t="s">
        <v>8</v>
      </c>
      <c r="K12" s="942"/>
      <c r="L12" s="942"/>
      <c r="M12" s="942"/>
      <c r="N12" s="943" t="s">
        <v>204</v>
      </c>
      <c r="O12" s="943" t="s">
        <v>204</v>
      </c>
    </row>
    <row r="13" spans="1:15" x14ac:dyDescent="0.2">
      <c r="A13" s="867"/>
      <c r="B13" s="869"/>
      <c r="C13" s="871"/>
      <c r="E13" s="937"/>
      <c r="F13" s="939"/>
      <c r="G13" s="941"/>
      <c r="H13" s="679" t="s">
        <v>387</v>
      </c>
      <c r="I13" s="680" t="s">
        <v>8</v>
      </c>
      <c r="J13" s="942"/>
      <c r="K13" s="942"/>
      <c r="L13" s="942"/>
      <c r="M13" s="942"/>
      <c r="N13" s="942"/>
      <c r="O13" s="942"/>
    </row>
    <row r="14" spans="1:15" x14ac:dyDescent="0.2">
      <c r="A14" s="867"/>
      <c r="B14" s="869"/>
      <c r="C14" s="871"/>
      <c r="E14" s="937"/>
      <c r="F14" s="939"/>
      <c r="G14" s="941"/>
      <c r="H14" s="679" t="s">
        <v>388</v>
      </c>
      <c r="I14" s="680" t="s">
        <v>8</v>
      </c>
      <c r="J14" s="942"/>
      <c r="K14" s="942"/>
      <c r="L14" s="942"/>
      <c r="M14" s="942"/>
      <c r="N14" s="942"/>
      <c r="O14" s="942"/>
    </row>
    <row r="15" spans="1:15" ht="38.25" x14ac:dyDescent="0.2">
      <c r="A15" s="867"/>
      <c r="B15" s="869"/>
      <c r="C15" s="871"/>
      <c r="E15" s="937"/>
      <c r="F15" s="939"/>
      <c r="G15" s="941"/>
      <c r="H15" s="679" t="s">
        <v>389</v>
      </c>
      <c r="I15" s="680" t="s">
        <v>8</v>
      </c>
      <c r="J15" s="942"/>
      <c r="K15" s="942"/>
      <c r="L15" s="942"/>
      <c r="M15" s="942"/>
      <c r="N15" s="942"/>
      <c r="O15" s="942"/>
    </row>
    <row r="16" spans="1:15" ht="38.25" x14ac:dyDescent="0.2">
      <c r="A16" s="867"/>
      <c r="B16" s="869"/>
      <c r="C16" s="871"/>
      <c r="E16" s="937"/>
      <c r="F16" s="939"/>
      <c r="G16" s="941"/>
      <c r="H16" s="679" t="s">
        <v>390</v>
      </c>
      <c r="I16" s="680" t="s">
        <v>8</v>
      </c>
      <c r="J16" s="942"/>
      <c r="K16" s="942"/>
      <c r="L16" s="942"/>
      <c r="M16" s="942"/>
      <c r="N16" s="942"/>
      <c r="O16" s="942"/>
    </row>
    <row r="17" spans="1:15" x14ac:dyDescent="0.2">
      <c r="A17" s="867"/>
      <c r="B17" s="869"/>
      <c r="C17" s="871"/>
      <c r="E17" s="937"/>
      <c r="F17" s="939"/>
      <c r="G17" s="941"/>
      <c r="H17" s="681" t="s">
        <v>391</v>
      </c>
      <c r="I17" s="680" t="s">
        <v>8</v>
      </c>
      <c r="J17" s="942"/>
      <c r="K17" s="942"/>
      <c r="L17" s="942"/>
      <c r="M17" s="942"/>
      <c r="N17" s="942"/>
      <c r="O17" s="942"/>
    </row>
    <row r="18" spans="1:15" x14ac:dyDescent="0.2">
      <c r="A18" s="867"/>
      <c r="B18" s="868" t="s">
        <v>392</v>
      </c>
      <c r="C18" s="870" t="s">
        <v>393</v>
      </c>
      <c r="E18" s="937"/>
      <c r="F18" s="938" t="s">
        <v>392</v>
      </c>
      <c r="G18" s="940" t="s">
        <v>393</v>
      </c>
      <c r="H18" s="679" t="s">
        <v>394</v>
      </c>
      <c r="I18" s="680" t="s">
        <v>8</v>
      </c>
      <c r="J18" s="942" t="s">
        <v>8</v>
      </c>
      <c r="K18" s="942"/>
      <c r="L18" s="942"/>
      <c r="M18" s="942" t="s">
        <v>8</v>
      </c>
      <c r="N18" s="943" t="s">
        <v>204</v>
      </c>
      <c r="O18" s="943" t="s">
        <v>204</v>
      </c>
    </row>
    <row r="19" spans="1:15" x14ac:dyDescent="0.2">
      <c r="A19" s="867"/>
      <c r="B19" s="869"/>
      <c r="C19" s="871"/>
      <c r="E19" s="937"/>
      <c r="F19" s="939"/>
      <c r="G19" s="941"/>
      <c r="H19" s="679" t="s">
        <v>395</v>
      </c>
      <c r="I19" s="680" t="s">
        <v>8</v>
      </c>
      <c r="J19" s="942"/>
      <c r="K19" s="942"/>
      <c r="L19" s="942"/>
      <c r="M19" s="942"/>
      <c r="N19" s="942"/>
      <c r="O19" s="942"/>
    </row>
    <row r="20" spans="1:15" x14ac:dyDescent="0.2">
      <c r="A20" s="867"/>
      <c r="B20" s="869"/>
      <c r="C20" s="871"/>
      <c r="E20" s="937"/>
      <c r="F20" s="939"/>
      <c r="G20" s="941"/>
      <c r="H20" s="679" t="s">
        <v>396</v>
      </c>
      <c r="I20" s="680" t="s">
        <v>8</v>
      </c>
      <c r="J20" s="942"/>
      <c r="K20" s="942"/>
      <c r="L20" s="942"/>
      <c r="M20" s="942"/>
      <c r="N20" s="942"/>
      <c r="O20" s="942"/>
    </row>
    <row r="21" spans="1:15" ht="25.5" x14ac:dyDescent="0.2">
      <c r="A21" s="867"/>
      <c r="B21" s="869"/>
      <c r="C21" s="871"/>
      <c r="E21" s="937"/>
      <c r="F21" s="939"/>
      <c r="G21" s="941"/>
      <c r="H21" s="682" t="s">
        <v>397</v>
      </c>
      <c r="I21" s="680" t="s">
        <v>8</v>
      </c>
      <c r="J21" s="942"/>
      <c r="K21" s="942"/>
      <c r="L21" s="942"/>
      <c r="M21" s="942"/>
      <c r="N21" s="942"/>
      <c r="O21" s="942"/>
    </row>
    <row r="22" spans="1:15" x14ac:dyDescent="0.2">
      <c r="A22" s="867"/>
      <c r="B22" s="869"/>
      <c r="C22" s="871"/>
      <c r="E22" s="937"/>
      <c r="F22" s="939"/>
      <c r="G22" s="941"/>
      <c r="H22" s="679" t="s">
        <v>398</v>
      </c>
      <c r="I22" s="680" t="s">
        <v>8</v>
      </c>
      <c r="J22" s="942"/>
      <c r="K22" s="942"/>
      <c r="L22" s="942"/>
      <c r="M22" s="942"/>
      <c r="N22" s="942"/>
      <c r="O22" s="942"/>
    </row>
    <row r="23" spans="1:15" ht="25.5" x14ac:dyDescent="0.2">
      <c r="A23" s="867"/>
      <c r="B23" s="869"/>
      <c r="C23" s="871"/>
      <c r="E23" s="937"/>
      <c r="F23" s="939"/>
      <c r="G23" s="941"/>
      <c r="H23" s="681" t="s">
        <v>399</v>
      </c>
      <c r="I23" s="680" t="s">
        <v>8</v>
      </c>
      <c r="J23" s="942"/>
      <c r="K23" s="942"/>
      <c r="L23" s="942"/>
      <c r="M23" s="942"/>
      <c r="N23" s="942"/>
      <c r="O23" s="942"/>
    </row>
    <row r="24" spans="1:15" ht="25.5" x14ac:dyDescent="0.2">
      <c r="A24" s="867"/>
      <c r="B24" s="868" t="s">
        <v>400</v>
      </c>
      <c r="C24" s="870" t="s">
        <v>401</v>
      </c>
      <c r="E24" s="937"/>
      <c r="F24" s="938" t="s">
        <v>400</v>
      </c>
      <c r="G24" s="940" t="s">
        <v>401</v>
      </c>
      <c r="H24" s="679" t="s">
        <v>402</v>
      </c>
      <c r="I24" s="680" t="s">
        <v>8</v>
      </c>
      <c r="J24" s="944" t="s">
        <v>8</v>
      </c>
      <c r="K24" s="944"/>
      <c r="L24" s="944"/>
      <c r="M24" s="944" t="s">
        <v>8</v>
      </c>
      <c r="N24" s="943" t="s">
        <v>204</v>
      </c>
      <c r="O24" s="943" t="s">
        <v>204</v>
      </c>
    </row>
    <row r="25" spans="1:15" x14ac:dyDescent="0.2">
      <c r="A25" s="867"/>
      <c r="B25" s="869"/>
      <c r="C25" s="871"/>
      <c r="E25" s="937"/>
      <c r="F25" s="939"/>
      <c r="G25" s="941"/>
      <c r="H25" s="679" t="s">
        <v>403</v>
      </c>
      <c r="I25" s="680" t="s">
        <v>8</v>
      </c>
      <c r="J25" s="944"/>
      <c r="K25" s="944"/>
      <c r="L25" s="944"/>
      <c r="M25" s="944"/>
      <c r="N25" s="942"/>
      <c r="O25" s="942"/>
    </row>
    <row r="26" spans="1:15" x14ac:dyDescent="0.2">
      <c r="A26" s="867"/>
      <c r="B26" s="869"/>
      <c r="C26" s="871"/>
      <c r="E26" s="937"/>
      <c r="F26" s="939"/>
      <c r="G26" s="941"/>
      <c r="H26" s="679" t="s">
        <v>404</v>
      </c>
      <c r="I26" s="680" t="s">
        <v>8</v>
      </c>
      <c r="J26" s="944"/>
      <c r="K26" s="944"/>
      <c r="L26" s="944"/>
      <c r="M26" s="944"/>
      <c r="N26" s="942"/>
      <c r="O26" s="942"/>
    </row>
    <row r="27" spans="1:15" x14ac:dyDescent="0.2">
      <c r="A27" s="867"/>
      <c r="B27" s="869"/>
      <c r="C27" s="871"/>
      <c r="E27" s="937"/>
      <c r="F27" s="939"/>
      <c r="G27" s="941"/>
      <c r="H27" s="679" t="s">
        <v>405</v>
      </c>
      <c r="I27" s="680" t="s">
        <v>8</v>
      </c>
      <c r="J27" s="944"/>
      <c r="K27" s="944"/>
      <c r="L27" s="944"/>
      <c r="M27" s="944"/>
      <c r="N27" s="942"/>
      <c r="O27" s="942"/>
    </row>
    <row r="28" spans="1:15" ht="25.5" x14ac:dyDescent="0.2">
      <c r="A28" s="867"/>
      <c r="B28" s="869"/>
      <c r="C28" s="871"/>
      <c r="E28" s="937"/>
      <c r="F28" s="939"/>
      <c r="G28" s="941"/>
      <c r="H28" s="679" t="s">
        <v>406</v>
      </c>
      <c r="I28" s="680" t="s">
        <v>8</v>
      </c>
      <c r="J28" s="944"/>
      <c r="K28" s="944"/>
      <c r="L28" s="944"/>
      <c r="M28" s="944"/>
      <c r="N28" s="942"/>
      <c r="O28" s="942"/>
    </row>
    <row r="29" spans="1:15" x14ac:dyDescent="0.2">
      <c r="A29" s="867"/>
      <c r="B29" s="869"/>
      <c r="C29" s="871"/>
      <c r="E29" s="937"/>
      <c r="F29" s="939"/>
      <c r="G29" s="941"/>
      <c r="H29" s="681" t="s">
        <v>407</v>
      </c>
      <c r="I29" s="680" t="s">
        <v>8</v>
      </c>
      <c r="J29" s="944"/>
      <c r="K29" s="944"/>
      <c r="L29" s="944"/>
      <c r="M29" s="944"/>
      <c r="N29" s="942"/>
      <c r="O29" s="942"/>
    </row>
    <row r="30" spans="1:15" ht="38.25" x14ac:dyDescent="0.2">
      <c r="A30" s="874" t="s">
        <v>408</v>
      </c>
      <c r="B30" s="875" t="s">
        <v>409</v>
      </c>
      <c r="C30" s="876" t="s">
        <v>410</v>
      </c>
      <c r="E30" s="945" t="s">
        <v>408</v>
      </c>
      <c r="F30" s="946" t="s">
        <v>409</v>
      </c>
      <c r="G30" s="947" t="s">
        <v>410</v>
      </c>
      <c r="H30" s="682" t="s">
        <v>411</v>
      </c>
      <c r="I30" s="680" t="s">
        <v>8</v>
      </c>
      <c r="J30" s="942" t="s">
        <v>8</v>
      </c>
      <c r="K30" s="942"/>
      <c r="L30" s="942"/>
      <c r="M30" s="942" t="s">
        <v>8</v>
      </c>
      <c r="N30" s="943" t="s">
        <v>204</v>
      </c>
      <c r="O30" s="943" t="s">
        <v>204</v>
      </c>
    </row>
    <row r="31" spans="1:15" x14ac:dyDescent="0.2">
      <c r="A31" s="874"/>
      <c r="B31" s="875"/>
      <c r="C31" s="876"/>
      <c r="E31" s="945"/>
      <c r="F31" s="946"/>
      <c r="G31" s="947"/>
      <c r="H31" s="679" t="s">
        <v>412</v>
      </c>
      <c r="I31" s="680" t="s">
        <v>8</v>
      </c>
      <c r="J31" s="942"/>
      <c r="K31" s="942"/>
      <c r="L31" s="942"/>
      <c r="M31" s="942"/>
      <c r="N31" s="942"/>
      <c r="O31" s="942"/>
    </row>
    <row r="32" spans="1:15" x14ac:dyDescent="0.2">
      <c r="A32" s="874"/>
      <c r="B32" s="875"/>
      <c r="C32" s="876"/>
      <c r="E32" s="945"/>
      <c r="F32" s="946"/>
      <c r="G32" s="947"/>
      <c r="H32" s="681" t="s">
        <v>413</v>
      </c>
      <c r="I32" s="680" t="s">
        <v>8</v>
      </c>
      <c r="J32" s="942"/>
      <c r="K32" s="942"/>
      <c r="L32" s="942"/>
      <c r="M32" s="942"/>
      <c r="N32" s="942"/>
      <c r="O32" s="942"/>
    </row>
    <row r="33" spans="1:15" x14ac:dyDescent="0.2">
      <c r="A33" s="874"/>
      <c r="B33" s="872" t="s">
        <v>414</v>
      </c>
      <c r="C33" s="870" t="s">
        <v>415</v>
      </c>
      <c r="E33" s="945"/>
      <c r="F33" s="948" t="s">
        <v>414</v>
      </c>
      <c r="G33" s="940" t="s">
        <v>415</v>
      </c>
      <c r="H33" s="683" t="s">
        <v>416</v>
      </c>
      <c r="I33" s="680" t="s">
        <v>8</v>
      </c>
      <c r="J33" s="942" t="s">
        <v>8</v>
      </c>
      <c r="K33" s="942"/>
      <c r="L33" s="942"/>
      <c r="M33" s="942" t="s">
        <v>8</v>
      </c>
      <c r="N33" s="943" t="s">
        <v>204</v>
      </c>
      <c r="O33" s="943" t="s">
        <v>204</v>
      </c>
    </row>
    <row r="34" spans="1:15" ht="25.5" x14ac:dyDescent="0.2">
      <c r="A34" s="874"/>
      <c r="B34" s="872"/>
      <c r="C34" s="871"/>
      <c r="E34" s="945"/>
      <c r="F34" s="948"/>
      <c r="G34" s="941"/>
      <c r="H34" s="684" t="s">
        <v>417</v>
      </c>
      <c r="I34" s="680" t="s">
        <v>8</v>
      </c>
      <c r="J34" s="942"/>
      <c r="K34" s="942"/>
      <c r="L34" s="942"/>
      <c r="M34" s="942"/>
      <c r="N34" s="942"/>
      <c r="O34" s="942"/>
    </row>
    <row r="35" spans="1:15" ht="38.25" x14ac:dyDescent="0.2">
      <c r="A35" s="874"/>
      <c r="B35" s="872"/>
      <c r="C35" s="871"/>
      <c r="E35" s="945"/>
      <c r="F35" s="948"/>
      <c r="G35" s="941"/>
      <c r="H35" s="683" t="s">
        <v>418</v>
      </c>
      <c r="I35" s="680" t="s">
        <v>8</v>
      </c>
      <c r="J35" s="942"/>
      <c r="K35" s="942"/>
      <c r="L35" s="942"/>
      <c r="M35" s="942"/>
      <c r="N35" s="942"/>
      <c r="O35" s="942"/>
    </row>
    <row r="36" spans="1:15" x14ac:dyDescent="0.2">
      <c r="A36" s="874"/>
      <c r="B36" s="872"/>
      <c r="C36" s="871"/>
      <c r="E36" s="945"/>
      <c r="F36" s="948"/>
      <c r="G36" s="941"/>
      <c r="H36" s="683" t="s">
        <v>419</v>
      </c>
      <c r="I36" s="680" t="s">
        <v>8</v>
      </c>
      <c r="J36" s="942"/>
      <c r="K36" s="942"/>
      <c r="L36" s="942"/>
      <c r="M36" s="942"/>
      <c r="N36" s="942"/>
      <c r="O36" s="942"/>
    </row>
    <row r="37" spans="1:15" x14ac:dyDescent="0.2">
      <c r="A37" s="874"/>
      <c r="B37" s="872"/>
      <c r="C37" s="871"/>
      <c r="E37" s="945"/>
      <c r="F37" s="948"/>
      <c r="G37" s="941"/>
      <c r="H37" s="683" t="s">
        <v>420</v>
      </c>
      <c r="I37" s="680" t="s">
        <v>8</v>
      </c>
      <c r="J37" s="942"/>
      <c r="K37" s="942"/>
      <c r="L37" s="942"/>
      <c r="M37" s="942"/>
      <c r="N37" s="942"/>
      <c r="O37" s="942"/>
    </row>
    <row r="38" spans="1:15" ht="25.5" x14ac:dyDescent="0.2">
      <c r="A38" s="874"/>
      <c r="B38" s="872"/>
      <c r="C38" s="873"/>
      <c r="E38" s="945"/>
      <c r="F38" s="948"/>
      <c r="G38" s="949"/>
      <c r="H38" s="685" t="s">
        <v>421</v>
      </c>
      <c r="I38" s="680" t="s">
        <v>8</v>
      </c>
      <c r="J38" s="942"/>
      <c r="K38" s="942"/>
      <c r="L38" s="942"/>
      <c r="M38" s="942"/>
      <c r="N38" s="942"/>
      <c r="O38" s="942"/>
    </row>
    <row r="39" spans="1:15" x14ac:dyDescent="0.2">
      <c r="A39" s="874"/>
      <c r="B39" s="872" t="s">
        <v>422</v>
      </c>
      <c r="C39" s="877" t="s">
        <v>423</v>
      </c>
      <c r="E39" s="945"/>
      <c r="F39" s="948" t="s">
        <v>422</v>
      </c>
      <c r="G39" s="950" t="s">
        <v>423</v>
      </c>
      <c r="H39" s="682" t="s">
        <v>424</v>
      </c>
      <c r="I39" s="680" t="s">
        <v>8</v>
      </c>
      <c r="J39" s="942" t="s">
        <v>8</v>
      </c>
      <c r="K39" s="942"/>
      <c r="L39" s="942"/>
      <c r="M39" s="942" t="s">
        <v>8</v>
      </c>
      <c r="N39" s="943" t="s">
        <v>204</v>
      </c>
      <c r="O39" s="943" t="s">
        <v>204</v>
      </c>
    </row>
    <row r="40" spans="1:15" ht="38.25" x14ac:dyDescent="0.2">
      <c r="A40" s="874"/>
      <c r="B40" s="872"/>
      <c r="C40" s="878"/>
      <c r="E40" s="945"/>
      <c r="F40" s="948"/>
      <c r="G40" s="951"/>
      <c r="H40" s="686" t="s">
        <v>425</v>
      </c>
      <c r="I40" s="680" t="s">
        <v>8</v>
      </c>
      <c r="J40" s="942"/>
      <c r="K40" s="942"/>
      <c r="L40" s="942"/>
      <c r="M40" s="942"/>
      <c r="N40" s="942"/>
      <c r="O40" s="942"/>
    </row>
    <row r="41" spans="1:15" x14ac:dyDescent="0.2">
      <c r="A41" s="874"/>
      <c r="B41" s="872"/>
      <c r="C41" s="878"/>
      <c r="E41" s="945"/>
      <c r="F41" s="948"/>
      <c r="G41" s="951"/>
      <c r="H41" s="682" t="s">
        <v>426</v>
      </c>
      <c r="I41" s="680" t="s">
        <v>8</v>
      </c>
      <c r="J41" s="942"/>
      <c r="K41" s="942"/>
      <c r="L41" s="942"/>
      <c r="M41" s="942"/>
      <c r="N41" s="942"/>
      <c r="O41" s="942"/>
    </row>
    <row r="42" spans="1:15" x14ac:dyDescent="0.2">
      <c r="A42" s="874"/>
      <c r="B42" s="872"/>
      <c r="C42" s="878"/>
      <c r="E42" s="945"/>
      <c r="F42" s="948"/>
      <c r="G42" s="951"/>
      <c r="H42" s="682" t="s">
        <v>427</v>
      </c>
      <c r="I42" s="680" t="s">
        <v>8</v>
      </c>
      <c r="J42" s="942"/>
      <c r="K42" s="942"/>
      <c r="L42" s="942"/>
      <c r="M42" s="942"/>
      <c r="N42" s="942"/>
      <c r="O42" s="942"/>
    </row>
    <row r="43" spans="1:15" x14ac:dyDescent="0.2">
      <c r="A43" s="874"/>
      <c r="B43" s="872"/>
      <c r="C43" s="878"/>
      <c r="E43" s="945"/>
      <c r="F43" s="948"/>
      <c r="G43" s="951"/>
      <c r="H43" s="682" t="s">
        <v>428</v>
      </c>
      <c r="I43" s="680" t="s">
        <v>8</v>
      </c>
      <c r="J43" s="942"/>
      <c r="K43" s="942"/>
      <c r="L43" s="942"/>
      <c r="M43" s="942"/>
      <c r="N43" s="942"/>
      <c r="O43" s="942"/>
    </row>
    <row r="44" spans="1:15" ht="25.5" x14ac:dyDescent="0.2">
      <c r="A44" s="874"/>
      <c r="B44" s="872"/>
      <c r="C44" s="878"/>
      <c r="E44" s="945"/>
      <c r="F44" s="948"/>
      <c r="G44" s="951"/>
      <c r="H44" s="682" t="s">
        <v>429</v>
      </c>
      <c r="I44" s="680" t="s">
        <v>8</v>
      </c>
      <c r="J44" s="942"/>
      <c r="K44" s="942"/>
      <c r="L44" s="942"/>
      <c r="M44" s="942"/>
      <c r="N44" s="942"/>
      <c r="O44" s="942"/>
    </row>
    <row r="45" spans="1:15" x14ac:dyDescent="0.2">
      <c r="A45" s="874"/>
      <c r="B45" s="872"/>
      <c r="C45" s="878"/>
      <c r="E45" s="945"/>
      <c r="F45" s="948"/>
      <c r="G45" s="951"/>
      <c r="H45" s="683" t="s">
        <v>430</v>
      </c>
      <c r="I45" s="680" t="s">
        <v>8</v>
      </c>
      <c r="J45" s="942"/>
      <c r="K45" s="942"/>
      <c r="L45" s="942"/>
      <c r="M45" s="942"/>
      <c r="N45" s="942"/>
      <c r="O45" s="942"/>
    </row>
    <row r="46" spans="1:15" x14ac:dyDescent="0.2">
      <c r="A46" s="874"/>
      <c r="B46" s="872"/>
      <c r="C46" s="879"/>
      <c r="E46" s="945"/>
      <c r="F46" s="948"/>
      <c r="G46" s="952"/>
      <c r="H46" s="687" t="s">
        <v>431</v>
      </c>
      <c r="I46" s="680" t="s">
        <v>8</v>
      </c>
      <c r="J46" s="942"/>
      <c r="K46" s="942"/>
      <c r="L46" s="942"/>
      <c r="M46" s="942"/>
      <c r="N46" s="942"/>
      <c r="O46" s="942"/>
    </row>
    <row r="47" spans="1:15" ht="38.25" x14ac:dyDescent="0.2">
      <c r="A47" s="874"/>
      <c r="B47" s="872" t="s">
        <v>432</v>
      </c>
      <c r="C47" s="881" t="s">
        <v>433</v>
      </c>
      <c r="E47" s="945"/>
      <c r="F47" s="948" t="s">
        <v>432</v>
      </c>
      <c r="G47" s="953" t="s">
        <v>433</v>
      </c>
      <c r="H47" s="682" t="s">
        <v>434</v>
      </c>
      <c r="I47" s="680" t="s">
        <v>8</v>
      </c>
      <c r="J47" s="942" t="s">
        <v>8</v>
      </c>
      <c r="K47" s="942"/>
      <c r="L47" s="942"/>
      <c r="M47" s="942" t="s">
        <v>8</v>
      </c>
      <c r="N47" s="943" t="s">
        <v>204</v>
      </c>
      <c r="O47" s="943" t="s">
        <v>204</v>
      </c>
    </row>
    <row r="48" spans="1:15" x14ac:dyDescent="0.2">
      <c r="A48" s="874"/>
      <c r="B48" s="872"/>
      <c r="C48" s="881"/>
      <c r="E48" s="945"/>
      <c r="F48" s="948"/>
      <c r="G48" s="953"/>
      <c r="H48" s="682" t="s">
        <v>435</v>
      </c>
      <c r="I48" s="680" t="s">
        <v>8</v>
      </c>
      <c r="J48" s="942"/>
      <c r="K48" s="942"/>
      <c r="L48" s="942"/>
      <c r="M48" s="942"/>
      <c r="N48" s="942"/>
      <c r="O48" s="942"/>
    </row>
    <row r="49" spans="1:15" ht="25.5" x14ac:dyDescent="0.2">
      <c r="A49" s="874"/>
      <c r="B49" s="872"/>
      <c r="C49" s="881"/>
      <c r="E49" s="945"/>
      <c r="F49" s="948"/>
      <c r="G49" s="953"/>
      <c r="H49" s="688" t="s">
        <v>436</v>
      </c>
      <c r="I49" s="680" t="s">
        <v>8</v>
      </c>
      <c r="J49" s="942"/>
      <c r="K49" s="942"/>
      <c r="L49" s="942"/>
      <c r="M49" s="942"/>
      <c r="N49" s="942"/>
      <c r="O49" s="942"/>
    </row>
    <row r="50" spans="1:15" ht="25.5" x14ac:dyDescent="0.2">
      <c r="A50" s="882" t="s">
        <v>437</v>
      </c>
      <c r="B50" s="872" t="s">
        <v>438</v>
      </c>
      <c r="C50" s="885" t="s">
        <v>439</v>
      </c>
      <c r="E50" s="954" t="s">
        <v>437</v>
      </c>
      <c r="F50" s="948" t="s">
        <v>438</v>
      </c>
      <c r="G50" s="957" t="s">
        <v>439</v>
      </c>
      <c r="H50" s="689" t="s">
        <v>440</v>
      </c>
      <c r="I50" s="680" t="s">
        <v>8</v>
      </c>
      <c r="J50" s="942" t="s">
        <v>8</v>
      </c>
      <c r="K50" s="942"/>
      <c r="L50" s="942"/>
      <c r="M50" s="942" t="s">
        <v>8</v>
      </c>
      <c r="N50" s="943" t="s">
        <v>204</v>
      </c>
      <c r="O50" s="943" t="s">
        <v>204</v>
      </c>
    </row>
    <row r="51" spans="1:15" x14ac:dyDescent="0.2">
      <c r="A51" s="883"/>
      <c r="B51" s="872"/>
      <c r="C51" s="885"/>
      <c r="E51" s="955"/>
      <c r="F51" s="948"/>
      <c r="G51" s="957"/>
      <c r="H51" s="689" t="s">
        <v>441</v>
      </c>
      <c r="I51" s="680" t="s">
        <v>8</v>
      </c>
      <c r="J51" s="942"/>
      <c r="K51" s="942"/>
      <c r="L51" s="942"/>
      <c r="M51" s="942"/>
      <c r="N51" s="942"/>
      <c r="O51" s="942"/>
    </row>
    <row r="52" spans="1:15" x14ac:dyDescent="0.2">
      <c r="A52" s="883"/>
      <c r="B52" s="872"/>
      <c r="C52" s="885"/>
      <c r="E52" s="955"/>
      <c r="F52" s="948"/>
      <c r="G52" s="957"/>
      <c r="H52" s="689" t="s">
        <v>442</v>
      </c>
      <c r="I52" s="680" t="s">
        <v>8</v>
      </c>
      <c r="J52" s="942"/>
      <c r="K52" s="942"/>
      <c r="L52" s="942"/>
      <c r="M52" s="942"/>
      <c r="N52" s="942"/>
      <c r="O52" s="942"/>
    </row>
    <row r="53" spans="1:15" ht="25.5" x14ac:dyDescent="0.2">
      <c r="A53" s="883"/>
      <c r="B53" s="872"/>
      <c r="C53" s="885"/>
      <c r="E53" s="955"/>
      <c r="F53" s="948"/>
      <c r="G53" s="957"/>
      <c r="H53" s="689" t="s">
        <v>443</v>
      </c>
      <c r="I53" s="680" t="s">
        <v>8</v>
      </c>
      <c r="J53" s="942"/>
      <c r="K53" s="942"/>
      <c r="L53" s="942"/>
      <c r="M53" s="942"/>
      <c r="N53" s="942"/>
      <c r="O53" s="942"/>
    </row>
    <row r="54" spans="1:15" ht="25.5" x14ac:dyDescent="0.2">
      <c r="A54" s="883"/>
      <c r="B54" s="872"/>
      <c r="C54" s="885"/>
      <c r="E54" s="955"/>
      <c r="F54" s="948"/>
      <c r="G54" s="957"/>
      <c r="H54" s="681" t="s">
        <v>444</v>
      </c>
      <c r="I54" s="680" t="s">
        <v>8</v>
      </c>
      <c r="J54" s="942"/>
      <c r="K54" s="942"/>
      <c r="L54" s="942"/>
      <c r="M54" s="942"/>
      <c r="N54" s="942"/>
      <c r="O54" s="942"/>
    </row>
    <row r="55" spans="1:15" ht="25.5" x14ac:dyDescent="0.2">
      <c r="A55" s="883"/>
      <c r="B55" s="872" t="s">
        <v>445</v>
      </c>
      <c r="C55" s="885" t="s">
        <v>446</v>
      </c>
      <c r="E55" s="955"/>
      <c r="F55" s="948" t="s">
        <v>445</v>
      </c>
      <c r="G55" s="957" t="s">
        <v>446</v>
      </c>
      <c r="H55" s="689" t="s">
        <v>447</v>
      </c>
      <c r="I55" s="680" t="s">
        <v>8</v>
      </c>
      <c r="J55" s="942" t="s">
        <v>8</v>
      </c>
      <c r="K55" s="942"/>
      <c r="L55" s="942"/>
      <c r="M55" s="942" t="s">
        <v>8</v>
      </c>
      <c r="N55" s="943" t="s">
        <v>204</v>
      </c>
      <c r="O55" s="943" t="s">
        <v>204</v>
      </c>
    </row>
    <row r="56" spans="1:15" x14ac:dyDescent="0.2">
      <c r="A56" s="883"/>
      <c r="B56" s="872"/>
      <c r="C56" s="885"/>
      <c r="E56" s="955"/>
      <c r="F56" s="948"/>
      <c r="G56" s="957"/>
      <c r="H56" s="689" t="s">
        <v>448</v>
      </c>
      <c r="I56" s="680" t="s">
        <v>8</v>
      </c>
      <c r="J56" s="942"/>
      <c r="K56" s="942"/>
      <c r="L56" s="942"/>
      <c r="M56" s="942"/>
      <c r="N56" s="942"/>
      <c r="O56" s="942"/>
    </row>
    <row r="57" spans="1:15" ht="25.5" x14ac:dyDescent="0.2">
      <c r="A57" s="883"/>
      <c r="B57" s="872"/>
      <c r="C57" s="885"/>
      <c r="E57" s="955"/>
      <c r="F57" s="948"/>
      <c r="G57" s="957"/>
      <c r="H57" s="689" t="s">
        <v>449</v>
      </c>
      <c r="I57" s="680" t="s">
        <v>8</v>
      </c>
      <c r="J57" s="942"/>
      <c r="K57" s="942"/>
      <c r="L57" s="942"/>
      <c r="M57" s="942"/>
      <c r="N57" s="942"/>
      <c r="O57" s="942"/>
    </row>
    <row r="58" spans="1:15" x14ac:dyDescent="0.2">
      <c r="A58" s="883"/>
      <c r="B58" s="872"/>
      <c r="C58" s="885"/>
      <c r="E58" s="955"/>
      <c r="F58" s="948"/>
      <c r="G58" s="957"/>
      <c r="H58" s="689" t="s">
        <v>450</v>
      </c>
      <c r="I58" s="680" t="s">
        <v>8</v>
      </c>
      <c r="J58" s="942"/>
      <c r="K58" s="942"/>
      <c r="L58" s="942"/>
      <c r="M58" s="942"/>
      <c r="N58" s="942"/>
      <c r="O58" s="942"/>
    </row>
    <row r="59" spans="1:15" ht="25.5" x14ac:dyDescent="0.2">
      <c r="A59" s="883"/>
      <c r="B59" s="872"/>
      <c r="C59" s="885"/>
      <c r="E59" s="955"/>
      <c r="F59" s="948"/>
      <c r="G59" s="957"/>
      <c r="H59" s="681" t="s">
        <v>451</v>
      </c>
      <c r="I59" s="680" t="s">
        <v>8</v>
      </c>
      <c r="J59" s="942"/>
      <c r="K59" s="942"/>
      <c r="L59" s="942"/>
      <c r="M59" s="942"/>
      <c r="N59" s="942"/>
      <c r="O59" s="942"/>
    </row>
    <row r="60" spans="1:15" ht="25.5" x14ac:dyDescent="0.2">
      <c r="A60" s="883"/>
      <c r="B60" s="880" t="s">
        <v>452</v>
      </c>
      <c r="C60" s="881" t="s">
        <v>453</v>
      </c>
      <c r="E60" s="955"/>
      <c r="F60" s="958" t="s">
        <v>452</v>
      </c>
      <c r="G60" s="959" t="s">
        <v>453</v>
      </c>
      <c r="H60" s="684" t="s">
        <v>454</v>
      </c>
      <c r="I60" s="680" t="s">
        <v>8</v>
      </c>
      <c r="J60" s="942" t="s">
        <v>8</v>
      </c>
      <c r="K60" s="942"/>
      <c r="L60" s="942"/>
      <c r="M60" s="942" t="s">
        <v>8</v>
      </c>
      <c r="N60" s="943" t="s">
        <v>204</v>
      </c>
      <c r="O60" s="943" t="s">
        <v>204</v>
      </c>
    </row>
    <row r="61" spans="1:15" x14ac:dyDescent="0.2">
      <c r="A61" s="883"/>
      <c r="B61" s="880"/>
      <c r="C61" s="881"/>
      <c r="E61" s="955"/>
      <c r="F61" s="958"/>
      <c r="G61" s="959"/>
      <c r="H61" s="689" t="s">
        <v>455</v>
      </c>
      <c r="I61" s="680" t="s">
        <v>8</v>
      </c>
      <c r="J61" s="942"/>
      <c r="K61" s="942"/>
      <c r="L61" s="942"/>
      <c r="M61" s="942"/>
      <c r="N61" s="942"/>
      <c r="O61" s="942"/>
    </row>
    <row r="62" spans="1:15" ht="25.5" x14ac:dyDescent="0.2">
      <c r="A62" s="883"/>
      <c r="B62" s="880"/>
      <c r="C62" s="881"/>
      <c r="E62" s="955"/>
      <c r="F62" s="958"/>
      <c r="G62" s="959"/>
      <c r="H62" s="689" t="s">
        <v>449</v>
      </c>
      <c r="I62" s="680" t="s">
        <v>8</v>
      </c>
      <c r="J62" s="942"/>
      <c r="K62" s="942"/>
      <c r="L62" s="942"/>
      <c r="M62" s="942"/>
      <c r="N62" s="942"/>
      <c r="O62" s="942"/>
    </row>
    <row r="63" spans="1:15" x14ac:dyDescent="0.2">
      <c r="A63" s="883"/>
      <c r="B63" s="880"/>
      <c r="C63" s="881"/>
      <c r="E63" s="955"/>
      <c r="F63" s="958"/>
      <c r="G63" s="959"/>
      <c r="H63" s="689" t="s">
        <v>456</v>
      </c>
      <c r="I63" s="680" t="s">
        <v>8</v>
      </c>
      <c r="J63" s="942"/>
      <c r="K63" s="942"/>
      <c r="L63" s="942"/>
      <c r="M63" s="942"/>
      <c r="N63" s="942"/>
      <c r="O63" s="942"/>
    </row>
    <row r="64" spans="1:15" ht="38.25" x14ac:dyDescent="0.2">
      <c r="A64" s="883"/>
      <c r="B64" s="880"/>
      <c r="C64" s="881"/>
      <c r="E64" s="955"/>
      <c r="F64" s="958"/>
      <c r="G64" s="959"/>
      <c r="H64" s="689" t="s">
        <v>457</v>
      </c>
      <c r="I64" s="680" t="s">
        <v>8</v>
      </c>
      <c r="J64" s="942"/>
      <c r="K64" s="942"/>
      <c r="L64" s="942"/>
      <c r="M64" s="942"/>
      <c r="N64" s="942"/>
      <c r="O64" s="942"/>
    </row>
    <row r="65" spans="1:15" ht="25.5" x14ac:dyDescent="0.2">
      <c r="A65" s="883"/>
      <c r="B65" s="880"/>
      <c r="C65" s="881"/>
      <c r="E65" s="955"/>
      <c r="F65" s="958"/>
      <c r="G65" s="959"/>
      <c r="H65" s="681" t="s">
        <v>458</v>
      </c>
      <c r="I65" s="680" t="s">
        <v>8</v>
      </c>
      <c r="J65" s="942"/>
      <c r="K65" s="942"/>
      <c r="L65" s="942"/>
      <c r="M65" s="942"/>
      <c r="N65" s="942"/>
      <c r="O65" s="942"/>
    </row>
    <row r="66" spans="1:15" ht="25.5" x14ac:dyDescent="0.2">
      <c r="A66" s="883"/>
      <c r="B66" s="872" t="s">
        <v>459</v>
      </c>
      <c r="C66" s="881" t="s">
        <v>460</v>
      </c>
      <c r="E66" s="955"/>
      <c r="F66" s="948" t="s">
        <v>459</v>
      </c>
      <c r="G66" s="959" t="s">
        <v>460</v>
      </c>
      <c r="H66" s="684" t="s">
        <v>461</v>
      </c>
      <c r="I66" s="680" t="s">
        <v>8</v>
      </c>
      <c r="J66" s="942" t="s">
        <v>8</v>
      </c>
      <c r="K66" s="942"/>
      <c r="L66" s="942"/>
      <c r="M66" s="942" t="s">
        <v>8</v>
      </c>
      <c r="N66" s="943" t="s">
        <v>204</v>
      </c>
      <c r="O66" s="943" t="s">
        <v>204</v>
      </c>
    </row>
    <row r="67" spans="1:15" x14ac:dyDescent="0.2">
      <c r="A67" s="883"/>
      <c r="B67" s="891"/>
      <c r="C67" s="892"/>
      <c r="E67" s="955"/>
      <c r="F67" s="960"/>
      <c r="G67" s="961"/>
      <c r="H67" s="684" t="s">
        <v>462</v>
      </c>
      <c r="I67" s="680" t="s">
        <v>8</v>
      </c>
      <c r="J67" s="942"/>
      <c r="K67" s="942"/>
      <c r="L67" s="942"/>
      <c r="M67" s="942"/>
      <c r="N67" s="942"/>
      <c r="O67" s="942"/>
    </row>
    <row r="68" spans="1:15" x14ac:dyDescent="0.2">
      <c r="A68" s="883"/>
      <c r="B68" s="872"/>
      <c r="C68" s="881"/>
      <c r="E68" s="955"/>
      <c r="F68" s="948"/>
      <c r="G68" s="959"/>
      <c r="H68" s="684" t="s">
        <v>463</v>
      </c>
      <c r="I68" s="680" t="s">
        <v>8</v>
      </c>
      <c r="J68" s="942"/>
      <c r="K68" s="942"/>
      <c r="L68" s="942"/>
      <c r="M68" s="942"/>
      <c r="N68" s="942"/>
      <c r="O68" s="942"/>
    </row>
    <row r="69" spans="1:15" x14ac:dyDescent="0.2">
      <c r="A69" s="883"/>
      <c r="B69" s="872"/>
      <c r="C69" s="881"/>
      <c r="E69" s="955"/>
      <c r="F69" s="948"/>
      <c r="G69" s="959"/>
      <c r="H69" s="684" t="s">
        <v>464</v>
      </c>
      <c r="I69" s="680" t="s">
        <v>8</v>
      </c>
      <c r="J69" s="942"/>
      <c r="K69" s="942"/>
      <c r="L69" s="942"/>
      <c r="M69" s="942"/>
      <c r="N69" s="942"/>
      <c r="O69" s="942"/>
    </row>
    <row r="70" spans="1:15" ht="38.25" x14ac:dyDescent="0.2">
      <c r="A70" s="883"/>
      <c r="B70" s="872"/>
      <c r="C70" s="881"/>
      <c r="E70" s="955"/>
      <c r="F70" s="948"/>
      <c r="G70" s="959"/>
      <c r="H70" s="684" t="s">
        <v>465</v>
      </c>
      <c r="I70" s="680" t="s">
        <v>8</v>
      </c>
      <c r="J70" s="942"/>
      <c r="K70" s="942"/>
      <c r="L70" s="942"/>
      <c r="M70" s="942"/>
      <c r="N70" s="942"/>
      <c r="O70" s="942"/>
    </row>
    <row r="71" spans="1:15" ht="25.5" x14ac:dyDescent="0.2">
      <c r="A71" s="883"/>
      <c r="B71" s="872"/>
      <c r="C71" s="881"/>
      <c r="E71" s="955"/>
      <c r="F71" s="948"/>
      <c r="G71" s="959"/>
      <c r="H71" s="690" t="s">
        <v>466</v>
      </c>
      <c r="I71" s="680" t="s">
        <v>8</v>
      </c>
      <c r="J71" s="942"/>
      <c r="K71" s="942"/>
      <c r="L71" s="942"/>
      <c r="M71" s="942"/>
      <c r="N71" s="942"/>
      <c r="O71" s="942"/>
    </row>
    <row r="72" spans="1:15" x14ac:dyDescent="0.2">
      <c r="A72" s="883"/>
      <c r="B72" s="886" t="s">
        <v>467</v>
      </c>
      <c r="C72" s="885" t="s">
        <v>468</v>
      </c>
      <c r="E72" s="955"/>
      <c r="F72" s="962" t="s">
        <v>467</v>
      </c>
      <c r="G72" s="957" t="s">
        <v>468</v>
      </c>
      <c r="H72" s="691" t="s">
        <v>469</v>
      </c>
      <c r="I72" s="680" t="s">
        <v>8</v>
      </c>
      <c r="J72" s="942" t="s">
        <v>8</v>
      </c>
      <c r="K72" s="942"/>
      <c r="L72" s="942"/>
      <c r="M72" s="942" t="s">
        <v>8</v>
      </c>
      <c r="N72" s="943" t="s">
        <v>204</v>
      </c>
      <c r="O72" s="943" t="s">
        <v>204</v>
      </c>
    </row>
    <row r="73" spans="1:15" ht="25.5" x14ac:dyDescent="0.2">
      <c r="A73" s="883"/>
      <c r="B73" s="880"/>
      <c r="C73" s="885"/>
      <c r="E73" s="955"/>
      <c r="F73" s="958"/>
      <c r="G73" s="957"/>
      <c r="H73" s="691" t="s">
        <v>470</v>
      </c>
      <c r="I73" s="680" t="s">
        <v>8</v>
      </c>
      <c r="J73" s="942"/>
      <c r="K73" s="942"/>
      <c r="L73" s="942"/>
      <c r="M73" s="942"/>
      <c r="N73" s="942"/>
      <c r="O73" s="942"/>
    </row>
    <row r="74" spans="1:15" x14ac:dyDescent="0.2">
      <c r="A74" s="883"/>
      <c r="B74" s="880"/>
      <c r="C74" s="885"/>
      <c r="E74" s="955"/>
      <c r="F74" s="958"/>
      <c r="G74" s="957"/>
      <c r="H74" s="691" t="s">
        <v>471</v>
      </c>
      <c r="I74" s="680" t="s">
        <v>8</v>
      </c>
      <c r="J74" s="942"/>
      <c r="K74" s="942"/>
      <c r="L74" s="942"/>
      <c r="M74" s="942"/>
      <c r="N74" s="942"/>
      <c r="O74" s="942"/>
    </row>
    <row r="75" spans="1:15" x14ac:dyDescent="0.2">
      <c r="A75" s="883"/>
      <c r="B75" s="880"/>
      <c r="C75" s="885"/>
      <c r="E75" s="955"/>
      <c r="F75" s="958"/>
      <c r="G75" s="957"/>
      <c r="H75" s="691" t="s">
        <v>472</v>
      </c>
      <c r="I75" s="680" t="s">
        <v>8</v>
      </c>
      <c r="J75" s="942"/>
      <c r="K75" s="942"/>
      <c r="L75" s="942"/>
      <c r="M75" s="942"/>
      <c r="N75" s="942"/>
      <c r="O75" s="942"/>
    </row>
    <row r="76" spans="1:15" x14ac:dyDescent="0.2">
      <c r="A76" s="883"/>
      <c r="B76" s="887"/>
      <c r="C76" s="885"/>
      <c r="E76" s="955"/>
      <c r="F76" s="963"/>
      <c r="G76" s="957"/>
      <c r="H76" s="690" t="s">
        <v>473</v>
      </c>
      <c r="I76" s="680" t="s">
        <v>8</v>
      </c>
      <c r="J76" s="942"/>
      <c r="K76" s="942"/>
      <c r="L76" s="942"/>
      <c r="M76" s="942"/>
      <c r="N76" s="942"/>
      <c r="O76" s="942"/>
    </row>
    <row r="77" spans="1:15" ht="25.5" x14ac:dyDescent="0.2">
      <c r="A77" s="883"/>
      <c r="B77" s="872" t="s">
        <v>474</v>
      </c>
      <c r="C77" s="885" t="s">
        <v>475</v>
      </c>
      <c r="E77" s="955"/>
      <c r="F77" s="948" t="s">
        <v>474</v>
      </c>
      <c r="G77" s="957" t="s">
        <v>475</v>
      </c>
      <c r="H77" s="691" t="s">
        <v>476</v>
      </c>
      <c r="I77" s="680" t="s">
        <v>8</v>
      </c>
      <c r="J77" s="942" t="s">
        <v>8</v>
      </c>
      <c r="K77" s="942"/>
      <c r="L77" s="942"/>
      <c r="M77" s="942" t="s">
        <v>8</v>
      </c>
      <c r="N77" s="943" t="s">
        <v>204</v>
      </c>
      <c r="O77" s="943" t="s">
        <v>204</v>
      </c>
    </row>
    <row r="78" spans="1:15" x14ac:dyDescent="0.2">
      <c r="A78" s="883"/>
      <c r="B78" s="872"/>
      <c r="C78" s="885"/>
      <c r="E78" s="955"/>
      <c r="F78" s="948"/>
      <c r="G78" s="957"/>
      <c r="H78" s="691" t="s">
        <v>477</v>
      </c>
      <c r="I78" s="680" t="s">
        <v>8</v>
      </c>
      <c r="J78" s="942"/>
      <c r="K78" s="942"/>
      <c r="L78" s="942"/>
      <c r="M78" s="942"/>
      <c r="N78" s="942"/>
      <c r="O78" s="942"/>
    </row>
    <row r="79" spans="1:15" ht="25.5" x14ac:dyDescent="0.2">
      <c r="A79" s="883"/>
      <c r="B79" s="872"/>
      <c r="C79" s="885"/>
      <c r="E79" s="955"/>
      <c r="F79" s="948"/>
      <c r="G79" s="957"/>
      <c r="H79" s="691" t="s">
        <v>478</v>
      </c>
      <c r="I79" s="680" t="s">
        <v>8</v>
      </c>
      <c r="J79" s="942"/>
      <c r="K79" s="942"/>
      <c r="L79" s="942"/>
      <c r="M79" s="942"/>
      <c r="N79" s="942"/>
      <c r="O79" s="942"/>
    </row>
    <row r="80" spans="1:15" x14ac:dyDescent="0.2">
      <c r="A80" s="883"/>
      <c r="B80" s="872"/>
      <c r="C80" s="885"/>
      <c r="E80" s="955"/>
      <c r="F80" s="948"/>
      <c r="G80" s="957"/>
      <c r="H80" s="691" t="s">
        <v>479</v>
      </c>
      <c r="I80" s="680" t="s">
        <v>8</v>
      </c>
      <c r="J80" s="942"/>
      <c r="K80" s="942"/>
      <c r="L80" s="942"/>
      <c r="M80" s="942"/>
      <c r="N80" s="942"/>
      <c r="O80" s="942"/>
    </row>
    <row r="81" spans="1:15" x14ac:dyDescent="0.2">
      <c r="A81" s="883"/>
      <c r="B81" s="872"/>
      <c r="C81" s="885"/>
      <c r="E81" s="955"/>
      <c r="F81" s="948"/>
      <c r="G81" s="957"/>
      <c r="H81" s="691" t="s">
        <v>480</v>
      </c>
      <c r="I81" s="680" t="s">
        <v>8</v>
      </c>
      <c r="J81" s="942"/>
      <c r="K81" s="942"/>
      <c r="L81" s="942"/>
      <c r="M81" s="942"/>
      <c r="N81" s="942"/>
      <c r="O81" s="942"/>
    </row>
    <row r="82" spans="1:15" x14ac:dyDescent="0.2">
      <c r="A82" s="883"/>
      <c r="B82" s="872"/>
      <c r="C82" s="885"/>
      <c r="E82" s="955"/>
      <c r="F82" s="948"/>
      <c r="G82" s="957"/>
      <c r="H82" s="690" t="s">
        <v>481</v>
      </c>
      <c r="I82" s="680" t="s">
        <v>8</v>
      </c>
      <c r="J82" s="942"/>
      <c r="K82" s="942"/>
      <c r="L82" s="942"/>
      <c r="M82" s="942"/>
      <c r="N82" s="942"/>
      <c r="O82" s="942"/>
    </row>
    <row r="83" spans="1:15" ht="25.5" x14ac:dyDescent="0.2">
      <c r="A83" s="883"/>
      <c r="B83" s="886" t="s">
        <v>482</v>
      </c>
      <c r="C83" s="888" t="s">
        <v>483</v>
      </c>
      <c r="E83" s="955"/>
      <c r="F83" s="962" t="s">
        <v>482</v>
      </c>
      <c r="G83" s="964" t="s">
        <v>483</v>
      </c>
      <c r="H83" s="691" t="s">
        <v>484</v>
      </c>
      <c r="I83" s="680" t="s">
        <v>8</v>
      </c>
      <c r="J83" s="942" t="s">
        <v>8</v>
      </c>
      <c r="K83" s="942"/>
      <c r="L83" s="942"/>
      <c r="M83" s="942" t="s">
        <v>8</v>
      </c>
      <c r="N83" s="943" t="s">
        <v>204</v>
      </c>
      <c r="O83" s="943" t="s">
        <v>204</v>
      </c>
    </row>
    <row r="84" spans="1:15" x14ac:dyDescent="0.2">
      <c r="A84" s="883"/>
      <c r="B84" s="880"/>
      <c r="C84" s="889"/>
      <c r="E84" s="955"/>
      <c r="F84" s="958"/>
      <c r="G84" s="965"/>
      <c r="H84" s="691" t="s">
        <v>485</v>
      </c>
      <c r="I84" s="680" t="s">
        <v>8</v>
      </c>
      <c r="J84" s="942"/>
      <c r="K84" s="942"/>
      <c r="L84" s="942"/>
      <c r="M84" s="942"/>
      <c r="N84" s="942"/>
      <c r="O84" s="942"/>
    </row>
    <row r="85" spans="1:15" x14ac:dyDescent="0.2">
      <c r="A85" s="883"/>
      <c r="B85" s="880"/>
      <c r="C85" s="889"/>
      <c r="E85" s="955"/>
      <c r="F85" s="958"/>
      <c r="G85" s="965"/>
      <c r="H85" s="691" t="s">
        <v>486</v>
      </c>
      <c r="I85" s="680" t="s">
        <v>8</v>
      </c>
      <c r="J85" s="942"/>
      <c r="K85" s="942"/>
      <c r="L85" s="942"/>
      <c r="M85" s="942"/>
      <c r="N85" s="942"/>
      <c r="O85" s="942"/>
    </row>
    <row r="86" spans="1:15" ht="38.25" x14ac:dyDescent="0.2">
      <c r="A86" s="883"/>
      <c r="B86" s="880"/>
      <c r="C86" s="889"/>
      <c r="E86" s="955"/>
      <c r="F86" s="958"/>
      <c r="G86" s="965"/>
      <c r="H86" s="691" t="s">
        <v>487</v>
      </c>
      <c r="I86" s="680" t="s">
        <v>8</v>
      </c>
      <c r="J86" s="942"/>
      <c r="K86" s="942"/>
      <c r="L86" s="942"/>
      <c r="M86" s="942"/>
      <c r="N86" s="942"/>
      <c r="O86" s="942"/>
    </row>
    <row r="87" spans="1:15" ht="25.5" x14ac:dyDescent="0.2">
      <c r="A87" s="884"/>
      <c r="B87" s="887"/>
      <c r="C87" s="890"/>
      <c r="E87" s="956"/>
      <c r="F87" s="963"/>
      <c r="G87" s="966"/>
      <c r="H87" s="690" t="s">
        <v>488</v>
      </c>
      <c r="I87" s="680" t="s">
        <v>8</v>
      </c>
      <c r="J87" s="942"/>
      <c r="K87" s="942"/>
      <c r="L87" s="942"/>
      <c r="M87" s="942"/>
      <c r="N87" s="942"/>
      <c r="O87" s="942"/>
    </row>
    <row r="88" spans="1:15" ht="25.5" x14ac:dyDescent="0.2">
      <c r="A88" s="882" t="s">
        <v>489</v>
      </c>
      <c r="B88" s="872" t="s">
        <v>490</v>
      </c>
      <c r="C88" s="885" t="s">
        <v>491</v>
      </c>
      <c r="E88" s="954" t="s">
        <v>489</v>
      </c>
      <c r="F88" s="948" t="s">
        <v>490</v>
      </c>
      <c r="G88" s="967" t="s">
        <v>491</v>
      </c>
      <c r="H88" s="692" t="s">
        <v>492</v>
      </c>
      <c r="I88" s="680" t="s">
        <v>8</v>
      </c>
      <c r="J88" s="942" t="s">
        <v>8</v>
      </c>
      <c r="K88" s="942"/>
      <c r="L88" s="942"/>
      <c r="M88" s="942" t="s">
        <v>8</v>
      </c>
      <c r="N88" s="943" t="s">
        <v>204</v>
      </c>
      <c r="O88" s="943" t="s">
        <v>204</v>
      </c>
    </row>
    <row r="89" spans="1:15" ht="38.25" x14ac:dyDescent="0.2">
      <c r="A89" s="883"/>
      <c r="B89" s="872"/>
      <c r="C89" s="885"/>
      <c r="E89" s="955"/>
      <c r="F89" s="948"/>
      <c r="G89" s="967"/>
      <c r="H89" s="692" t="s">
        <v>493</v>
      </c>
      <c r="I89" s="680" t="s">
        <v>8</v>
      </c>
      <c r="J89" s="942"/>
      <c r="K89" s="942"/>
      <c r="L89" s="942"/>
      <c r="M89" s="942"/>
      <c r="N89" s="942"/>
      <c r="O89" s="942"/>
    </row>
    <row r="90" spans="1:15" ht="25.5" x14ac:dyDescent="0.2">
      <c r="A90" s="883"/>
      <c r="B90" s="872"/>
      <c r="C90" s="885"/>
      <c r="E90" s="955"/>
      <c r="F90" s="948"/>
      <c r="G90" s="967"/>
      <c r="H90" s="692" t="s">
        <v>494</v>
      </c>
      <c r="I90" s="680" t="s">
        <v>8</v>
      </c>
      <c r="J90" s="942"/>
      <c r="K90" s="942"/>
      <c r="L90" s="942"/>
      <c r="M90" s="942"/>
      <c r="N90" s="942"/>
      <c r="O90" s="942"/>
    </row>
    <row r="91" spans="1:15" ht="25.5" x14ac:dyDescent="0.2">
      <c r="A91" s="883"/>
      <c r="B91" s="872"/>
      <c r="C91" s="885"/>
      <c r="E91" s="955"/>
      <c r="F91" s="948"/>
      <c r="G91" s="967"/>
      <c r="H91" s="688" t="s">
        <v>495</v>
      </c>
      <c r="I91" s="680" t="s">
        <v>8</v>
      </c>
      <c r="J91" s="942"/>
      <c r="K91" s="942"/>
      <c r="L91" s="942"/>
      <c r="M91" s="942"/>
      <c r="N91" s="942"/>
      <c r="O91" s="942"/>
    </row>
    <row r="92" spans="1:15" x14ac:dyDescent="0.2">
      <c r="A92" s="883"/>
      <c r="B92" s="872" t="s">
        <v>496</v>
      </c>
      <c r="C92" s="885" t="s">
        <v>497</v>
      </c>
      <c r="E92" s="955"/>
      <c r="F92" s="948" t="s">
        <v>496</v>
      </c>
      <c r="G92" s="957" t="s">
        <v>497</v>
      </c>
      <c r="H92" s="684" t="s">
        <v>498</v>
      </c>
      <c r="I92" s="680" t="s">
        <v>8</v>
      </c>
      <c r="J92" s="942" t="s">
        <v>8</v>
      </c>
      <c r="K92" s="942"/>
      <c r="L92" s="942"/>
      <c r="M92" s="942" t="s">
        <v>8</v>
      </c>
      <c r="N92" s="943" t="s">
        <v>204</v>
      </c>
      <c r="O92" s="943" t="s">
        <v>204</v>
      </c>
    </row>
    <row r="93" spans="1:15" x14ac:dyDescent="0.2">
      <c r="A93" s="883"/>
      <c r="B93" s="872"/>
      <c r="C93" s="885"/>
      <c r="E93" s="955"/>
      <c r="F93" s="948"/>
      <c r="G93" s="957"/>
      <c r="H93" s="683" t="s">
        <v>463</v>
      </c>
      <c r="I93" s="680" t="s">
        <v>8</v>
      </c>
      <c r="J93" s="942"/>
      <c r="K93" s="942"/>
      <c r="L93" s="942"/>
      <c r="M93" s="942"/>
      <c r="N93" s="942"/>
      <c r="O93" s="942"/>
    </row>
    <row r="94" spans="1:15" x14ac:dyDescent="0.2">
      <c r="A94" s="883"/>
      <c r="B94" s="872"/>
      <c r="C94" s="885"/>
      <c r="E94" s="955"/>
      <c r="F94" s="948"/>
      <c r="G94" s="957"/>
      <c r="H94" s="683" t="s">
        <v>499</v>
      </c>
      <c r="I94" s="680" t="s">
        <v>8</v>
      </c>
      <c r="J94" s="942"/>
      <c r="K94" s="942"/>
      <c r="L94" s="942"/>
      <c r="M94" s="942"/>
      <c r="N94" s="942"/>
      <c r="O94" s="942"/>
    </row>
    <row r="95" spans="1:15" x14ac:dyDescent="0.2">
      <c r="A95" s="883"/>
      <c r="B95" s="872"/>
      <c r="C95" s="885"/>
      <c r="E95" s="955"/>
      <c r="F95" s="948"/>
      <c r="G95" s="957"/>
      <c r="H95" s="683" t="s">
        <v>500</v>
      </c>
      <c r="I95" s="680" t="s">
        <v>8</v>
      </c>
      <c r="J95" s="942"/>
      <c r="K95" s="942"/>
      <c r="L95" s="942"/>
      <c r="M95" s="942"/>
      <c r="N95" s="942"/>
      <c r="O95" s="942"/>
    </row>
    <row r="96" spans="1:15" x14ac:dyDescent="0.2">
      <c r="A96" s="883"/>
      <c r="B96" s="872"/>
      <c r="C96" s="885"/>
      <c r="E96" s="955"/>
      <c r="F96" s="948"/>
      <c r="G96" s="957"/>
      <c r="H96" s="683" t="s">
        <v>501</v>
      </c>
      <c r="I96" s="680" t="s">
        <v>8</v>
      </c>
      <c r="J96" s="942"/>
      <c r="K96" s="942"/>
      <c r="L96" s="942"/>
      <c r="M96" s="942"/>
      <c r="N96" s="942"/>
      <c r="O96" s="942"/>
    </row>
    <row r="97" spans="1:15" x14ac:dyDescent="0.2">
      <c r="A97" s="883"/>
      <c r="B97" s="872"/>
      <c r="C97" s="885"/>
      <c r="E97" s="955"/>
      <c r="F97" s="948"/>
      <c r="G97" s="957"/>
      <c r="H97" s="684" t="s">
        <v>502</v>
      </c>
      <c r="I97" s="680" t="s">
        <v>8</v>
      </c>
      <c r="J97" s="942"/>
      <c r="K97" s="942"/>
      <c r="L97" s="942"/>
      <c r="M97" s="942"/>
      <c r="N97" s="942"/>
      <c r="O97" s="942"/>
    </row>
    <row r="98" spans="1:15" x14ac:dyDescent="0.2">
      <c r="A98" s="883"/>
      <c r="B98" s="872"/>
      <c r="C98" s="885"/>
      <c r="E98" s="955"/>
      <c r="F98" s="948"/>
      <c r="G98" s="957"/>
      <c r="H98" s="683" t="s">
        <v>503</v>
      </c>
      <c r="I98" s="680" t="s">
        <v>8</v>
      </c>
      <c r="J98" s="942"/>
      <c r="K98" s="942"/>
      <c r="L98" s="942"/>
      <c r="M98" s="942"/>
      <c r="N98" s="942"/>
      <c r="O98" s="942"/>
    </row>
    <row r="99" spans="1:15" x14ac:dyDescent="0.2">
      <c r="A99" s="883"/>
      <c r="B99" s="872"/>
      <c r="C99" s="885"/>
      <c r="E99" s="955"/>
      <c r="F99" s="948"/>
      <c r="G99" s="957"/>
      <c r="H99" s="693" t="s">
        <v>504</v>
      </c>
      <c r="I99" s="680" t="s">
        <v>8</v>
      </c>
      <c r="J99" s="942"/>
      <c r="K99" s="942"/>
      <c r="L99" s="942"/>
      <c r="M99" s="942"/>
      <c r="N99" s="942"/>
      <c r="O99" s="942"/>
    </row>
    <row r="100" spans="1:15" ht="25.5" x14ac:dyDescent="0.2">
      <c r="A100" s="883"/>
      <c r="B100" s="872" t="s">
        <v>505</v>
      </c>
      <c r="C100" s="885" t="s">
        <v>506</v>
      </c>
      <c r="E100" s="955"/>
      <c r="F100" s="948" t="s">
        <v>505</v>
      </c>
      <c r="G100" s="967" t="s">
        <v>506</v>
      </c>
      <c r="H100" s="684" t="s">
        <v>507</v>
      </c>
      <c r="I100" s="680" t="s">
        <v>8</v>
      </c>
      <c r="J100" s="942" t="s">
        <v>8</v>
      </c>
      <c r="K100" s="942"/>
      <c r="L100" s="942"/>
      <c r="M100" s="942" t="s">
        <v>8</v>
      </c>
      <c r="N100" s="943" t="s">
        <v>204</v>
      </c>
      <c r="O100" s="943" t="s">
        <v>204</v>
      </c>
    </row>
    <row r="101" spans="1:15" ht="25.5" x14ac:dyDescent="0.2">
      <c r="A101" s="883"/>
      <c r="B101" s="891"/>
      <c r="C101" s="885"/>
      <c r="E101" s="955"/>
      <c r="F101" s="960"/>
      <c r="G101" s="967"/>
      <c r="H101" s="684" t="s">
        <v>508</v>
      </c>
      <c r="I101" s="680" t="s">
        <v>8</v>
      </c>
      <c r="J101" s="942"/>
      <c r="K101" s="942"/>
      <c r="L101" s="942"/>
      <c r="M101" s="942"/>
      <c r="N101" s="942"/>
      <c r="O101" s="942"/>
    </row>
    <row r="102" spans="1:15" ht="25.5" x14ac:dyDescent="0.2">
      <c r="A102" s="883"/>
      <c r="B102" s="891"/>
      <c r="C102" s="885"/>
      <c r="E102" s="955"/>
      <c r="F102" s="960"/>
      <c r="G102" s="967"/>
      <c r="H102" s="684" t="s">
        <v>509</v>
      </c>
      <c r="I102" s="680" t="s">
        <v>8</v>
      </c>
      <c r="J102" s="942"/>
      <c r="K102" s="942"/>
      <c r="L102" s="942"/>
      <c r="M102" s="942"/>
      <c r="N102" s="942"/>
      <c r="O102" s="942"/>
    </row>
    <row r="103" spans="1:15" x14ac:dyDescent="0.2">
      <c r="A103" s="883"/>
      <c r="B103" s="872"/>
      <c r="C103" s="885"/>
      <c r="E103" s="955"/>
      <c r="F103" s="948"/>
      <c r="G103" s="967"/>
      <c r="H103" s="684" t="s">
        <v>510</v>
      </c>
      <c r="I103" s="680" t="s">
        <v>8</v>
      </c>
      <c r="J103" s="942"/>
      <c r="K103" s="942"/>
      <c r="L103" s="942"/>
      <c r="M103" s="942"/>
      <c r="N103" s="942"/>
      <c r="O103" s="942"/>
    </row>
    <row r="104" spans="1:15" x14ac:dyDescent="0.2">
      <c r="A104" s="883"/>
      <c r="B104" s="872"/>
      <c r="C104" s="885"/>
      <c r="E104" s="955"/>
      <c r="F104" s="948"/>
      <c r="G104" s="967"/>
      <c r="H104" s="690" t="s">
        <v>511</v>
      </c>
      <c r="I104" s="680" t="s">
        <v>8</v>
      </c>
      <c r="J104" s="942"/>
      <c r="K104" s="942"/>
      <c r="L104" s="942"/>
      <c r="M104" s="942"/>
      <c r="N104" s="942"/>
      <c r="O104" s="942"/>
    </row>
    <row r="105" spans="1:15" ht="25.5" x14ac:dyDescent="0.2">
      <c r="A105" s="883"/>
      <c r="B105" s="872" t="s">
        <v>512</v>
      </c>
      <c r="C105" s="885" t="s">
        <v>513</v>
      </c>
      <c r="E105" s="955"/>
      <c r="F105" s="948" t="s">
        <v>512</v>
      </c>
      <c r="G105" s="957" t="s">
        <v>513</v>
      </c>
      <c r="H105" s="684" t="s">
        <v>514</v>
      </c>
      <c r="I105" s="680" t="s">
        <v>8</v>
      </c>
      <c r="J105" s="942" t="s">
        <v>8</v>
      </c>
      <c r="K105" s="942"/>
      <c r="L105" s="942"/>
      <c r="M105" s="942" t="s">
        <v>8</v>
      </c>
      <c r="N105" s="943" t="s">
        <v>204</v>
      </c>
      <c r="O105" s="943" t="s">
        <v>204</v>
      </c>
    </row>
    <row r="106" spans="1:15" ht="25.5" x14ac:dyDescent="0.2">
      <c r="A106" s="883"/>
      <c r="B106" s="872"/>
      <c r="C106" s="885"/>
      <c r="E106" s="955"/>
      <c r="F106" s="948"/>
      <c r="G106" s="957"/>
      <c r="H106" s="684" t="s">
        <v>515</v>
      </c>
      <c r="I106" s="680" t="s">
        <v>8</v>
      </c>
      <c r="J106" s="942"/>
      <c r="K106" s="942"/>
      <c r="L106" s="942"/>
      <c r="M106" s="942"/>
      <c r="N106" s="942"/>
      <c r="O106" s="942"/>
    </row>
    <row r="107" spans="1:15" x14ac:dyDescent="0.2">
      <c r="A107" s="883"/>
      <c r="B107" s="872"/>
      <c r="C107" s="885"/>
      <c r="E107" s="955"/>
      <c r="F107" s="948"/>
      <c r="G107" s="957"/>
      <c r="H107" s="690" t="s">
        <v>516</v>
      </c>
      <c r="I107" s="680" t="s">
        <v>8</v>
      </c>
      <c r="J107" s="942"/>
      <c r="K107" s="942"/>
      <c r="L107" s="942"/>
      <c r="M107" s="942"/>
      <c r="N107" s="942"/>
      <c r="O107" s="942"/>
    </row>
    <row r="108" spans="1:15" ht="25.5" x14ac:dyDescent="0.2">
      <c r="A108" s="883"/>
      <c r="B108" s="886" t="s">
        <v>517</v>
      </c>
      <c r="C108" s="888" t="s">
        <v>518</v>
      </c>
      <c r="E108" s="955"/>
      <c r="F108" s="962" t="s">
        <v>517</v>
      </c>
      <c r="G108" s="964" t="s">
        <v>518</v>
      </c>
      <c r="H108" s="684" t="s">
        <v>519</v>
      </c>
      <c r="I108" s="680" t="s">
        <v>8</v>
      </c>
      <c r="J108" s="942" t="s">
        <v>8</v>
      </c>
      <c r="K108" s="942"/>
      <c r="L108" s="942"/>
      <c r="M108" s="942" t="s">
        <v>8</v>
      </c>
      <c r="N108" s="943" t="s">
        <v>204</v>
      </c>
      <c r="O108" s="943" t="s">
        <v>204</v>
      </c>
    </row>
    <row r="109" spans="1:15" ht="38.25" x14ac:dyDescent="0.2">
      <c r="A109" s="883"/>
      <c r="B109" s="893"/>
      <c r="C109" s="889"/>
      <c r="E109" s="955"/>
      <c r="F109" s="968"/>
      <c r="G109" s="965"/>
      <c r="H109" s="684" t="s">
        <v>520</v>
      </c>
      <c r="I109" s="680" t="s">
        <v>8</v>
      </c>
      <c r="J109" s="942"/>
      <c r="K109" s="942"/>
      <c r="L109" s="942"/>
      <c r="M109" s="942"/>
      <c r="N109" s="942"/>
      <c r="O109" s="942"/>
    </row>
    <row r="110" spans="1:15" x14ac:dyDescent="0.2">
      <c r="A110" s="883"/>
      <c r="B110" s="894"/>
      <c r="C110" s="890"/>
      <c r="E110" s="955"/>
      <c r="F110" s="969"/>
      <c r="G110" s="966"/>
      <c r="H110" s="685" t="s">
        <v>521</v>
      </c>
      <c r="I110" s="680" t="s">
        <v>8</v>
      </c>
      <c r="J110" s="942"/>
      <c r="K110" s="942"/>
      <c r="L110" s="942"/>
      <c r="M110" s="942"/>
      <c r="N110" s="942"/>
      <c r="O110" s="942"/>
    </row>
    <row r="111" spans="1:15" x14ac:dyDescent="0.2">
      <c r="A111" s="883"/>
      <c r="B111" s="872" t="s">
        <v>522</v>
      </c>
      <c r="C111" s="885" t="s">
        <v>523</v>
      </c>
      <c r="E111" s="955"/>
      <c r="F111" s="948" t="s">
        <v>522</v>
      </c>
      <c r="G111" s="957" t="s">
        <v>523</v>
      </c>
      <c r="H111" s="684" t="s">
        <v>524</v>
      </c>
      <c r="I111" s="680" t="s">
        <v>8</v>
      </c>
      <c r="J111" s="942" t="s">
        <v>8</v>
      </c>
      <c r="K111" s="942"/>
      <c r="L111" s="942"/>
      <c r="M111" s="942" t="s">
        <v>8</v>
      </c>
      <c r="N111" s="943" t="s">
        <v>204</v>
      </c>
      <c r="O111" s="943" t="s">
        <v>204</v>
      </c>
    </row>
    <row r="112" spans="1:15" x14ac:dyDescent="0.2">
      <c r="A112" s="883"/>
      <c r="B112" s="872"/>
      <c r="C112" s="885"/>
      <c r="E112" s="955"/>
      <c r="F112" s="948"/>
      <c r="G112" s="957"/>
      <c r="H112" s="684" t="s">
        <v>525</v>
      </c>
      <c r="I112" s="680" t="s">
        <v>8</v>
      </c>
      <c r="J112" s="942"/>
      <c r="K112" s="942"/>
      <c r="L112" s="942"/>
      <c r="M112" s="942"/>
      <c r="N112" s="942"/>
      <c r="O112" s="942"/>
    </row>
    <row r="113" spans="1:15" x14ac:dyDescent="0.2">
      <c r="A113" s="883"/>
      <c r="B113" s="872"/>
      <c r="C113" s="885"/>
      <c r="E113" s="955"/>
      <c r="F113" s="948"/>
      <c r="G113" s="957"/>
      <c r="H113" s="684" t="s">
        <v>526</v>
      </c>
      <c r="I113" s="680" t="s">
        <v>8</v>
      </c>
      <c r="J113" s="942"/>
      <c r="K113" s="942"/>
      <c r="L113" s="942"/>
      <c r="M113" s="942"/>
      <c r="N113" s="942"/>
      <c r="O113" s="942"/>
    </row>
    <row r="114" spans="1:15" ht="25.5" x14ac:dyDescent="0.2">
      <c r="A114" s="883"/>
      <c r="B114" s="872"/>
      <c r="C114" s="885"/>
      <c r="E114" s="955"/>
      <c r="F114" s="948"/>
      <c r="G114" s="957"/>
      <c r="H114" s="684" t="s">
        <v>527</v>
      </c>
      <c r="I114" s="680" t="s">
        <v>8</v>
      </c>
      <c r="J114" s="942"/>
      <c r="K114" s="942"/>
      <c r="L114" s="942"/>
      <c r="M114" s="942"/>
      <c r="N114" s="942"/>
      <c r="O114" s="942"/>
    </row>
    <row r="115" spans="1:15" x14ac:dyDescent="0.2">
      <c r="A115" s="883"/>
      <c r="B115" s="872"/>
      <c r="C115" s="885"/>
      <c r="E115" s="955"/>
      <c r="F115" s="948"/>
      <c r="G115" s="957"/>
      <c r="H115" s="681" t="s">
        <v>528</v>
      </c>
      <c r="I115" s="680" t="s">
        <v>8</v>
      </c>
      <c r="J115" s="942"/>
      <c r="K115" s="942"/>
      <c r="L115" s="942"/>
      <c r="M115" s="942"/>
      <c r="N115" s="942"/>
      <c r="O115" s="942"/>
    </row>
    <row r="116" spans="1:15" ht="25.5" x14ac:dyDescent="0.2">
      <c r="A116" s="907" t="s">
        <v>529</v>
      </c>
      <c r="B116" s="909" t="s">
        <v>530</v>
      </c>
      <c r="C116" s="913" t="s">
        <v>531</v>
      </c>
      <c r="E116" s="970" t="s">
        <v>529</v>
      </c>
      <c r="F116" s="972" t="s">
        <v>530</v>
      </c>
      <c r="G116" s="974" t="s">
        <v>531</v>
      </c>
      <c r="H116" s="683" t="s">
        <v>532</v>
      </c>
      <c r="I116" s="680" t="s">
        <v>8</v>
      </c>
      <c r="J116" s="942" t="s">
        <v>8</v>
      </c>
      <c r="K116" s="942"/>
      <c r="L116" s="942"/>
      <c r="M116" s="942" t="s">
        <v>8</v>
      </c>
      <c r="N116" s="943" t="s">
        <v>204</v>
      </c>
      <c r="O116" s="943" t="s">
        <v>204</v>
      </c>
    </row>
    <row r="117" spans="1:15" ht="25.5" x14ac:dyDescent="0.2">
      <c r="A117" s="908"/>
      <c r="B117" s="910"/>
      <c r="C117" s="914"/>
      <c r="E117" s="971"/>
      <c r="F117" s="973"/>
      <c r="G117" s="975"/>
      <c r="H117" s="683" t="s">
        <v>533</v>
      </c>
      <c r="I117" s="680" t="s">
        <v>8</v>
      </c>
      <c r="J117" s="942"/>
      <c r="K117" s="942"/>
      <c r="L117" s="942"/>
      <c r="M117" s="942"/>
      <c r="N117" s="942"/>
      <c r="O117" s="942"/>
    </row>
    <row r="118" spans="1:15" ht="25.5" x14ac:dyDescent="0.2">
      <c r="A118" s="908"/>
      <c r="B118" s="910"/>
      <c r="C118" s="914"/>
      <c r="E118" s="971"/>
      <c r="F118" s="973"/>
      <c r="G118" s="975"/>
      <c r="H118" s="683" t="s">
        <v>534</v>
      </c>
      <c r="I118" s="680" t="s">
        <v>8</v>
      </c>
      <c r="J118" s="942"/>
      <c r="K118" s="942"/>
      <c r="L118" s="942"/>
      <c r="M118" s="942"/>
      <c r="N118" s="942"/>
      <c r="O118" s="942"/>
    </row>
    <row r="119" spans="1:15" x14ac:dyDescent="0.2">
      <c r="A119" s="908"/>
      <c r="B119" s="910"/>
      <c r="C119" s="914"/>
      <c r="E119" s="971"/>
      <c r="F119" s="973"/>
      <c r="G119" s="975"/>
      <c r="H119" s="693" t="s">
        <v>535</v>
      </c>
      <c r="I119" s="680" t="s">
        <v>8</v>
      </c>
      <c r="J119" s="942"/>
      <c r="K119" s="942"/>
      <c r="L119" s="942"/>
      <c r="M119" s="942"/>
      <c r="N119" s="942"/>
      <c r="O119" s="942"/>
    </row>
    <row r="120" spans="1:15" x14ac:dyDescent="0.2">
      <c r="A120" s="908"/>
      <c r="B120" s="909" t="s">
        <v>536</v>
      </c>
      <c r="C120" s="913" t="s">
        <v>537</v>
      </c>
      <c r="E120" s="971"/>
      <c r="F120" s="972" t="s">
        <v>536</v>
      </c>
      <c r="G120" s="974" t="s">
        <v>537</v>
      </c>
      <c r="H120" s="683" t="s">
        <v>538</v>
      </c>
      <c r="I120" s="680" t="s">
        <v>8</v>
      </c>
      <c r="J120" s="942" t="s">
        <v>8</v>
      </c>
      <c r="K120" s="942"/>
      <c r="L120" s="942"/>
      <c r="M120" s="942" t="s">
        <v>8</v>
      </c>
      <c r="N120" s="943" t="s">
        <v>204</v>
      </c>
      <c r="O120" s="943" t="s">
        <v>204</v>
      </c>
    </row>
    <row r="121" spans="1:15" x14ac:dyDescent="0.2">
      <c r="A121" s="908"/>
      <c r="B121" s="910"/>
      <c r="C121" s="914"/>
      <c r="E121" s="971"/>
      <c r="F121" s="973"/>
      <c r="G121" s="975"/>
      <c r="H121" s="693" t="s">
        <v>539</v>
      </c>
      <c r="I121" s="680" t="s">
        <v>8</v>
      </c>
      <c r="J121" s="942"/>
      <c r="K121" s="942"/>
      <c r="L121" s="942"/>
      <c r="M121" s="942"/>
      <c r="N121" s="942"/>
      <c r="O121" s="942"/>
    </row>
    <row r="122" spans="1:15" ht="38.25" x14ac:dyDescent="0.2">
      <c r="A122" s="908"/>
      <c r="B122" s="909" t="s">
        <v>540</v>
      </c>
      <c r="C122" s="911" t="s">
        <v>541</v>
      </c>
      <c r="E122" s="971"/>
      <c r="F122" s="972" t="s">
        <v>540</v>
      </c>
      <c r="G122" s="976" t="s">
        <v>541</v>
      </c>
      <c r="H122" s="694" t="s">
        <v>542</v>
      </c>
      <c r="I122" s="680" t="s">
        <v>8</v>
      </c>
      <c r="J122" s="942" t="s">
        <v>8</v>
      </c>
      <c r="K122" s="942"/>
      <c r="L122" s="942"/>
      <c r="M122" s="942" t="s">
        <v>8</v>
      </c>
      <c r="N122" s="943" t="s">
        <v>204</v>
      </c>
      <c r="O122" s="943" t="s">
        <v>204</v>
      </c>
    </row>
    <row r="123" spans="1:15" x14ac:dyDescent="0.2">
      <c r="A123" s="908"/>
      <c r="B123" s="910"/>
      <c r="C123" s="912"/>
      <c r="E123" s="971"/>
      <c r="F123" s="973"/>
      <c r="G123" s="977"/>
      <c r="H123" s="683" t="s">
        <v>543</v>
      </c>
      <c r="I123" s="680" t="s">
        <v>8</v>
      </c>
      <c r="J123" s="942"/>
      <c r="K123" s="942"/>
      <c r="L123" s="942"/>
      <c r="M123" s="942"/>
      <c r="N123" s="942"/>
      <c r="O123" s="942"/>
    </row>
    <row r="124" spans="1:15" ht="25.5" x14ac:dyDescent="0.2">
      <c r="A124" s="908"/>
      <c r="B124" s="910"/>
      <c r="C124" s="912"/>
      <c r="E124" s="971"/>
      <c r="F124" s="973"/>
      <c r="G124" s="977"/>
      <c r="H124" s="683" t="s">
        <v>544</v>
      </c>
      <c r="I124" s="680" t="s">
        <v>8</v>
      </c>
      <c r="J124" s="942"/>
      <c r="K124" s="942"/>
      <c r="L124" s="942"/>
      <c r="M124" s="942"/>
      <c r="N124" s="942"/>
      <c r="O124" s="942"/>
    </row>
    <row r="125" spans="1:15" x14ac:dyDescent="0.2">
      <c r="A125" s="908"/>
      <c r="B125" s="910"/>
      <c r="C125" s="912"/>
      <c r="E125" s="971"/>
      <c r="F125" s="973"/>
      <c r="G125" s="977"/>
      <c r="H125" s="683" t="s">
        <v>545</v>
      </c>
      <c r="I125" s="680" t="s">
        <v>8</v>
      </c>
      <c r="J125" s="942"/>
      <c r="K125" s="942"/>
      <c r="L125" s="942"/>
      <c r="M125" s="942"/>
      <c r="N125" s="942"/>
      <c r="O125" s="942"/>
    </row>
    <row r="126" spans="1:15" x14ac:dyDescent="0.2">
      <c r="A126" s="908"/>
      <c r="B126" s="910"/>
      <c r="C126" s="912"/>
      <c r="E126" s="971"/>
      <c r="F126" s="973"/>
      <c r="G126" s="977"/>
      <c r="H126" s="683" t="s">
        <v>932</v>
      </c>
      <c r="I126" s="680" t="s">
        <v>8</v>
      </c>
      <c r="J126" s="942"/>
      <c r="K126" s="942"/>
      <c r="L126" s="942"/>
      <c r="M126" s="942"/>
      <c r="N126" s="942"/>
      <c r="O126" s="942"/>
    </row>
    <row r="127" spans="1:15" ht="25.5" x14ac:dyDescent="0.2">
      <c r="A127" s="908"/>
      <c r="B127" s="910"/>
      <c r="C127" s="912"/>
      <c r="E127" s="971"/>
      <c r="F127" s="973"/>
      <c r="G127" s="977"/>
      <c r="H127" s="682" t="s">
        <v>546</v>
      </c>
      <c r="I127" s="680" t="s">
        <v>8</v>
      </c>
      <c r="J127" s="942"/>
      <c r="K127" s="942"/>
      <c r="L127" s="942"/>
      <c r="M127" s="942"/>
      <c r="N127" s="942"/>
      <c r="O127" s="942"/>
    </row>
    <row r="128" spans="1:15" ht="25.5" x14ac:dyDescent="0.2">
      <c r="A128" s="908"/>
      <c r="B128" s="910"/>
      <c r="C128" s="912"/>
      <c r="E128" s="971"/>
      <c r="F128" s="973"/>
      <c r="G128" s="977"/>
      <c r="H128" s="685" t="s">
        <v>547</v>
      </c>
      <c r="I128" s="680" t="s">
        <v>8</v>
      </c>
      <c r="J128" s="942"/>
      <c r="K128" s="942"/>
      <c r="L128" s="942"/>
      <c r="M128" s="942"/>
      <c r="N128" s="942"/>
      <c r="O128" s="942"/>
    </row>
    <row r="129" spans="1:15" x14ac:dyDescent="0.2">
      <c r="A129" s="908"/>
      <c r="B129" s="909" t="s">
        <v>548</v>
      </c>
      <c r="C129" s="911" t="s">
        <v>549</v>
      </c>
      <c r="E129" s="971"/>
      <c r="F129" s="972" t="s">
        <v>548</v>
      </c>
      <c r="G129" s="978" t="s">
        <v>549</v>
      </c>
      <c r="H129" s="683" t="s">
        <v>550</v>
      </c>
      <c r="I129" s="680" t="s">
        <v>8</v>
      </c>
      <c r="J129" s="942" t="s">
        <v>8</v>
      </c>
      <c r="K129" s="942"/>
      <c r="L129" s="942"/>
      <c r="M129" s="942" t="s">
        <v>8</v>
      </c>
      <c r="N129" s="943" t="s">
        <v>204</v>
      </c>
      <c r="O129" s="943" t="s">
        <v>204</v>
      </c>
    </row>
    <row r="130" spans="1:15" ht="25.5" x14ac:dyDescent="0.2">
      <c r="A130" s="908"/>
      <c r="B130" s="910"/>
      <c r="C130" s="912"/>
      <c r="E130" s="971"/>
      <c r="F130" s="973"/>
      <c r="G130" s="979"/>
      <c r="H130" s="687" t="s">
        <v>551</v>
      </c>
      <c r="I130" s="680" t="s">
        <v>8</v>
      </c>
      <c r="J130" s="942"/>
      <c r="K130" s="942"/>
      <c r="L130" s="942"/>
      <c r="M130" s="942"/>
      <c r="N130" s="942"/>
      <c r="O130" s="942"/>
    </row>
    <row r="131" spans="1:15" ht="25.5" x14ac:dyDescent="0.2">
      <c r="A131" s="908"/>
      <c r="B131" s="909" t="s">
        <v>552</v>
      </c>
      <c r="C131" s="913" t="s">
        <v>553</v>
      </c>
      <c r="E131" s="971"/>
      <c r="F131" s="972" t="s">
        <v>552</v>
      </c>
      <c r="G131" s="974" t="s">
        <v>553</v>
      </c>
      <c r="H131" s="684" t="s">
        <v>554</v>
      </c>
      <c r="I131" s="680" t="s">
        <v>8</v>
      </c>
      <c r="J131" s="942" t="s">
        <v>8</v>
      </c>
      <c r="K131" s="942"/>
      <c r="L131" s="942"/>
      <c r="M131" s="942" t="s">
        <v>8</v>
      </c>
      <c r="N131" s="943" t="s">
        <v>204</v>
      </c>
      <c r="O131" s="943" t="s">
        <v>204</v>
      </c>
    </row>
    <row r="132" spans="1:15" x14ac:dyDescent="0.2">
      <c r="A132" s="908"/>
      <c r="B132" s="910"/>
      <c r="C132" s="914"/>
      <c r="E132" s="971"/>
      <c r="F132" s="973"/>
      <c r="G132" s="975"/>
      <c r="H132" s="683" t="s">
        <v>553</v>
      </c>
      <c r="I132" s="680" t="s">
        <v>8</v>
      </c>
      <c r="J132" s="942"/>
      <c r="K132" s="942"/>
      <c r="L132" s="942"/>
      <c r="M132" s="942"/>
      <c r="N132" s="942"/>
      <c r="O132" s="942"/>
    </row>
    <row r="133" spans="1:15" x14ac:dyDescent="0.2">
      <c r="A133" s="908"/>
      <c r="B133" s="910"/>
      <c r="C133" s="914"/>
      <c r="E133" s="971"/>
      <c r="F133" s="973"/>
      <c r="G133" s="975"/>
      <c r="H133" s="683" t="s">
        <v>555</v>
      </c>
      <c r="I133" s="680" t="s">
        <v>8</v>
      </c>
      <c r="J133" s="942"/>
      <c r="K133" s="942"/>
      <c r="L133" s="942"/>
      <c r="M133" s="942"/>
      <c r="N133" s="942"/>
      <c r="O133" s="942"/>
    </row>
    <row r="134" spans="1:15" x14ac:dyDescent="0.2">
      <c r="A134" s="908"/>
      <c r="B134" s="910"/>
      <c r="C134" s="914"/>
      <c r="E134" s="971"/>
      <c r="F134" s="973"/>
      <c r="G134" s="975"/>
      <c r="H134" s="687" t="s">
        <v>556</v>
      </c>
      <c r="I134" s="680" t="s">
        <v>8</v>
      </c>
      <c r="J134" s="942"/>
      <c r="K134" s="942"/>
      <c r="L134" s="942"/>
      <c r="M134" s="942"/>
      <c r="N134" s="942"/>
      <c r="O134" s="942"/>
    </row>
    <row r="135" spans="1:15" ht="25.5" x14ac:dyDescent="0.2">
      <c r="A135" s="908"/>
      <c r="B135" s="886" t="s">
        <v>557</v>
      </c>
      <c r="C135" s="905" t="s">
        <v>558</v>
      </c>
      <c r="E135" s="971"/>
      <c r="F135" s="962" t="s">
        <v>557</v>
      </c>
      <c r="G135" s="980" t="s">
        <v>558</v>
      </c>
      <c r="H135" s="684" t="s">
        <v>559</v>
      </c>
      <c r="I135" s="680" t="s">
        <v>8</v>
      </c>
      <c r="J135" s="942" t="s">
        <v>8</v>
      </c>
      <c r="K135" s="942"/>
      <c r="L135" s="942"/>
      <c r="M135" s="942" t="s">
        <v>8</v>
      </c>
      <c r="N135" s="943" t="s">
        <v>204</v>
      </c>
      <c r="O135" s="943" t="s">
        <v>204</v>
      </c>
    </row>
    <row r="136" spans="1:15" x14ac:dyDescent="0.2">
      <c r="A136" s="908"/>
      <c r="B136" s="880"/>
      <c r="C136" s="906"/>
      <c r="E136" s="971"/>
      <c r="F136" s="958"/>
      <c r="G136" s="981"/>
      <c r="H136" s="684" t="s">
        <v>560</v>
      </c>
      <c r="I136" s="680" t="s">
        <v>8</v>
      </c>
      <c r="J136" s="942"/>
      <c r="K136" s="942"/>
      <c r="L136" s="942"/>
      <c r="M136" s="942"/>
      <c r="N136" s="942"/>
      <c r="O136" s="942"/>
    </row>
    <row r="137" spans="1:15" x14ac:dyDescent="0.2">
      <c r="A137" s="908"/>
      <c r="B137" s="880"/>
      <c r="C137" s="906"/>
      <c r="E137" s="971"/>
      <c r="F137" s="958"/>
      <c r="G137" s="981"/>
      <c r="H137" s="695" t="s">
        <v>561</v>
      </c>
      <c r="I137" s="680" t="s">
        <v>8</v>
      </c>
      <c r="J137" s="942"/>
      <c r="K137" s="942"/>
      <c r="L137" s="942"/>
      <c r="M137" s="942"/>
      <c r="N137" s="942"/>
      <c r="O137" s="942"/>
    </row>
    <row r="138" spans="1:15" ht="33.75" x14ac:dyDescent="0.2">
      <c r="A138" s="875"/>
      <c r="B138" s="875"/>
      <c r="C138" s="675" t="s">
        <v>562</v>
      </c>
      <c r="E138" s="946"/>
      <c r="F138" s="946"/>
      <c r="G138" s="982" t="s">
        <v>562</v>
      </c>
      <c r="H138" s="942"/>
      <c r="I138" s="696"/>
      <c r="J138" s="562" t="s">
        <v>930</v>
      </c>
      <c r="K138" s="562" t="s">
        <v>29</v>
      </c>
      <c r="L138" s="562" t="s">
        <v>56</v>
      </c>
      <c r="M138" s="562" t="s">
        <v>11</v>
      </c>
      <c r="N138" s="562" t="s">
        <v>368</v>
      </c>
      <c r="O138" s="562" t="s">
        <v>931</v>
      </c>
    </row>
    <row r="139" spans="1:15" ht="56.25" x14ac:dyDescent="0.2">
      <c r="A139" s="895"/>
      <c r="B139" s="895"/>
      <c r="C139" s="564" t="s">
        <v>563</v>
      </c>
      <c r="E139" s="983"/>
      <c r="F139" s="983"/>
      <c r="G139" s="564" t="s">
        <v>563</v>
      </c>
      <c r="H139" s="697"/>
      <c r="I139" s="698" t="s">
        <v>564</v>
      </c>
      <c r="J139" s="698" t="s">
        <v>8</v>
      </c>
      <c r="K139" s="698"/>
      <c r="L139" s="698"/>
      <c r="M139" s="698" t="s">
        <v>8</v>
      </c>
      <c r="N139" s="698" t="s">
        <v>204</v>
      </c>
      <c r="O139" s="698" t="s">
        <v>204</v>
      </c>
    </row>
    <row r="140" spans="1:15" ht="33.75" x14ac:dyDescent="0.2">
      <c r="A140" s="565" t="s">
        <v>565</v>
      </c>
      <c r="B140" s="566" t="s">
        <v>566</v>
      </c>
      <c r="C140" s="566" t="s">
        <v>567</v>
      </c>
      <c r="E140" s="699" t="s">
        <v>565</v>
      </c>
      <c r="F140" s="700" t="s">
        <v>566</v>
      </c>
      <c r="G140" s="700" t="s">
        <v>567</v>
      </c>
      <c r="H140" s="566" t="s">
        <v>568</v>
      </c>
      <c r="I140" s="700" t="s">
        <v>569</v>
      </c>
      <c r="J140" s="562" t="s">
        <v>930</v>
      </c>
      <c r="K140" s="562" t="s">
        <v>29</v>
      </c>
      <c r="L140" s="562" t="s">
        <v>56</v>
      </c>
      <c r="M140" s="562" t="s">
        <v>11</v>
      </c>
      <c r="N140" s="562" t="s">
        <v>368</v>
      </c>
      <c r="O140" s="562" t="s">
        <v>931</v>
      </c>
    </row>
    <row r="141" spans="1:15" ht="12.75" customHeight="1" x14ac:dyDescent="0.2">
      <c r="A141" s="896" t="s">
        <v>570</v>
      </c>
      <c r="B141" s="897" t="s">
        <v>571</v>
      </c>
      <c r="C141" s="900" t="s">
        <v>572</v>
      </c>
      <c r="E141" s="984" t="s">
        <v>570</v>
      </c>
      <c r="F141" s="985" t="s">
        <v>571</v>
      </c>
      <c r="G141" s="988" t="s">
        <v>572</v>
      </c>
      <c r="H141" s="568" t="s">
        <v>573</v>
      </c>
      <c r="I141" s="701">
        <v>4</v>
      </c>
      <c r="J141" s="991" t="s">
        <v>8</v>
      </c>
      <c r="K141" s="991"/>
      <c r="L141" s="991"/>
      <c r="M141" s="991" t="s">
        <v>8</v>
      </c>
      <c r="N141" s="993" t="s">
        <v>204</v>
      </c>
      <c r="O141" s="993" t="s">
        <v>204</v>
      </c>
    </row>
    <row r="142" spans="1:15" x14ac:dyDescent="0.2">
      <c r="A142" s="896"/>
      <c r="B142" s="898"/>
      <c r="C142" s="901"/>
      <c r="E142" s="984"/>
      <c r="F142" s="986"/>
      <c r="G142" s="989"/>
      <c r="H142" s="569" t="s">
        <v>574</v>
      </c>
      <c r="I142" s="701"/>
      <c r="J142" s="991"/>
      <c r="K142" s="991"/>
      <c r="L142" s="991"/>
      <c r="M142" s="991"/>
      <c r="N142" s="994"/>
      <c r="O142" s="994"/>
    </row>
    <row r="143" spans="1:15" x14ac:dyDescent="0.2">
      <c r="A143" s="896"/>
      <c r="B143" s="898"/>
      <c r="C143" s="901"/>
      <c r="E143" s="984"/>
      <c r="F143" s="986"/>
      <c r="G143" s="989"/>
      <c r="H143" s="569" t="s">
        <v>575</v>
      </c>
      <c r="I143" s="701">
        <v>1</v>
      </c>
      <c r="J143" s="991"/>
      <c r="K143" s="991"/>
      <c r="L143" s="991"/>
      <c r="M143" s="991"/>
      <c r="N143" s="994"/>
      <c r="O143" s="994"/>
    </row>
    <row r="144" spans="1:15" x14ac:dyDescent="0.2">
      <c r="A144" s="896"/>
      <c r="B144" s="898"/>
      <c r="C144" s="901"/>
      <c r="E144" s="984"/>
      <c r="F144" s="986"/>
      <c r="G144" s="989"/>
      <c r="H144" s="569" t="s">
        <v>576</v>
      </c>
      <c r="I144" s="702">
        <v>2</v>
      </c>
      <c r="J144" s="991"/>
      <c r="K144" s="991"/>
      <c r="L144" s="991"/>
      <c r="M144" s="991"/>
      <c r="N144" s="994"/>
      <c r="O144" s="994"/>
    </row>
    <row r="145" spans="1:15" x14ac:dyDescent="0.2">
      <c r="A145" s="896"/>
      <c r="B145" s="898"/>
      <c r="C145" s="901"/>
      <c r="E145" s="984"/>
      <c r="F145" s="986"/>
      <c r="G145" s="989"/>
      <c r="H145" s="569" t="s">
        <v>577</v>
      </c>
      <c r="I145" s="701"/>
      <c r="J145" s="991"/>
      <c r="K145" s="991"/>
      <c r="L145" s="991"/>
      <c r="M145" s="991"/>
      <c r="N145" s="994"/>
      <c r="O145" s="994"/>
    </row>
    <row r="146" spans="1:15" x14ac:dyDescent="0.2">
      <c r="A146" s="896"/>
      <c r="B146" s="899"/>
      <c r="C146" s="902"/>
      <c r="E146" s="984"/>
      <c r="F146" s="987"/>
      <c r="G146" s="990"/>
      <c r="H146" s="570" t="s">
        <v>578</v>
      </c>
      <c r="I146" s="703"/>
      <c r="J146" s="992"/>
      <c r="K146" s="992"/>
      <c r="L146" s="992"/>
      <c r="M146" s="992"/>
      <c r="N146" s="994"/>
      <c r="O146" s="994"/>
    </row>
    <row r="147" spans="1:15" ht="12.75" customHeight="1" x14ac:dyDescent="0.2">
      <c r="A147" s="896"/>
      <c r="B147" s="903" t="s">
        <v>579</v>
      </c>
      <c r="C147" s="905" t="s">
        <v>580</v>
      </c>
      <c r="E147" s="984"/>
      <c r="F147" s="1001" t="s">
        <v>579</v>
      </c>
      <c r="G147" s="980" t="s">
        <v>580</v>
      </c>
      <c r="H147" s="568" t="s">
        <v>581</v>
      </c>
      <c r="I147" s="704"/>
      <c r="J147" s="1005" t="s">
        <v>204</v>
      </c>
      <c r="K147" s="1005" t="s">
        <v>204</v>
      </c>
      <c r="L147" s="1005" t="s">
        <v>204</v>
      </c>
      <c r="M147" s="1005" t="s">
        <v>204</v>
      </c>
      <c r="N147" s="994"/>
      <c r="O147" s="994"/>
    </row>
    <row r="148" spans="1:15" x14ac:dyDescent="0.2">
      <c r="A148" s="896"/>
      <c r="B148" s="904"/>
      <c r="C148" s="906"/>
      <c r="E148" s="984"/>
      <c r="F148" s="1002"/>
      <c r="G148" s="981"/>
      <c r="H148" s="569" t="s">
        <v>582</v>
      </c>
      <c r="I148" s="705"/>
      <c r="J148" s="1006"/>
      <c r="K148" s="1006"/>
      <c r="L148" s="1006"/>
      <c r="M148" s="1006"/>
      <c r="N148" s="994"/>
      <c r="O148" s="994"/>
    </row>
    <row r="149" spans="1:15" x14ac:dyDescent="0.2">
      <c r="A149" s="896"/>
      <c r="B149" s="904"/>
      <c r="C149" s="906"/>
      <c r="E149" s="984"/>
      <c r="F149" s="1002"/>
      <c r="G149" s="981"/>
      <c r="H149" s="569" t="s">
        <v>583</v>
      </c>
      <c r="I149" s="705"/>
      <c r="J149" s="1006"/>
      <c r="K149" s="1006"/>
      <c r="L149" s="1006"/>
      <c r="M149" s="1006"/>
      <c r="N149" s="994"/>
      <c r="O149" s="994"/>
    </row>
    <row r="150" spans="1:15" x14ac:dyDescent="0.2">
      <c r="A150" s="896"/>
      <c r="B150" s="904"/>
      <c r="C150" s="906"/>
      <c r="E150" s="984"/>
      <c r="F150" s="1002"/>
      <c r="G150" s="981"/>
      <c r="H150" s="569" t="s">
        <v>584</v>
      </c>
      <c r="I150" s="705"/>
      <c r="J150" s="1006"/>
      <c r="K150" s="1006"/>
      <c r="L150" s="1006"/>
      <c r="M150" s="1006"/>
      <c r="N150" s="994"/>
      <c r="O150" s="994"/>
    </row>
    <row r="151" spans="1:15" x14ac:dyDescent="0.2">
      <c r="A151" s="896"/>
      <c r="B151" s="904"/>
      <c r="C151" s="906"/>
      <c r="E151" s="984"/>
      <c r="F151" s="1002"/>
      <c r="G151" s="981"/>
      <c r="H151" s="571" t="s">
        <v>585</v>
      </c>
      <c r="I151" s="705"/>
      <c r="J151" s="1006"/>
      <c r="K151" s="1006"/>
      <c r="L151" s="1006"/>
      <c r="M151" s="1006"/>
      <c r="N151" s="994"/>
      <c r="O151" s="994"/>
    </row>
    <row r="152" spans="1:15" x14ac:dyDescent="0.2">
      <c r="A152" s="896"/>
      <c r="B152" s="904"/>
      <c r="C152" s="906"/>
      <c r="E152" s="984"/>
      <c r="F152" s="1002"/>
      <c r="G152" s="981"/>
      <c r="H152" s="569" t="s">
        <v>586</v>
      </c>
      <c r="I152" s="705"/>
      <c r="J152" s="1006"/>
      <c r="K152" s="1006"/>
      <c r="L152" s="1006"/>
      <c r="M152" s="1006"/>
      <c r="N152" s="994"/>
      <c r="O152" s="994"/>
    </row>
    <row r="153" spans="1:15" x14ac:dyDescent="0.2">
      <c r="A153" s="896"/>
      <c r="B153" s="915"/>
      <c r="C153" s="916"/>
      <c r="E153" s="984"/>
      <c r="F153" s="1003"/>
      <c r="G153" s="1004"/>
      <c r="H153" s="570" t="s">
        <v>587</v>
      </c>
      <c r="I153" s="706"/>
      <c r="J153" s="1007"/>
      <c r="K153" s="1007"/>
      <c r="L153" s="1007"/>
      <c r="M153" s="1007"/>
      <c r="N153" s="994"/>
      <c r="O153" s="994"/>
    </row>
    <row r="154" spans="1:15" ht="12.75" customHeight="1" x14ac:dyDescent="0.2">
      <c r="A154" s="896"/>
      <c r="B154" s="903" t="s">
        <v>588</v>
      </c>
      <c r="C154" s="905" t="s">
        <v>589</v>
      </c>
      <c r="E154" s="984"/>
      <c r="F154" s="1001" t="s">
        <v>588</v>
      </c>
      <c r="G154" s="980" t="s">
        <v>589</v>
      </c>
      <c r="H154" s="568" t="s">
        <v>590</v>
      </c>
      <c r="I154" s="704"/>
      <c r="J154" s="1005" t="s">
        <v>204</v>
      </c>
      <c r="K154" s="1005" t="s">
        <v>204</v>
      </c>
      <c r="L154" s="1005" t="s">
        <v>204</v>
      </c>
      <c r="M154" s="1005" t="s">
        <v>204</v>
      </c>
      <c r="N154" s="994"/>
      <c r="O154" s="994"/>
    </row>
    <row r="155" spans="1:15" x14ac:dyDescent="0.2">
      <c r="A155" s="896"/>
      <c r="B155" s="904"/>
      <c r="C155" s="906"/>
      <c r="E155" s="984"/>
      <c r="F155" s="1002"/>
      <c r="G155" s="981"/>
      <c r="H155" s="569" t="s">
        <v>591</v>
      </c>
      <c r="I155" s="705"/>
      <c r="J155" s="1006"/>
      <c r="K155" s="1006"/>
      <c r="L155" s="1006"/>
      <c r="M155" s="1006"/>
      <c r="N155" s="994"/>
      <c r="O155" s="994"/>
    </row>
    <row r="156" spans="1:15" x14ac:dyDescent="0.2">
      <c r="A156" s="896"/>
      <c r="B156" s="904"/>
      <c r="C156" s="906"/>
      <c r="E156" s="984"/>
      <c r="F156" s="1002"/>
      <c r="G156" s="981"/>
      <c r="H156" s="569" t="s">
        <v>592</v>
      </c>
      <c r="I156" s="705"/>
      <c r="J156" s="1006"/>
      <c r="K156" s="1006"/>
      <c r="L156" s="1006"/>
      <c r="M156" s="1006"/>
      <c r="N156" s="994"/>
      <c r="O156" s="994"/>
    </row>
    <row r="157" spans="1:15" x14ac:dyDescent="0.2">
      <c r="A157" s="896"/>
      <c r="B157" s="904"/>
      <c r="C157" s="906"/>
      <c r="E157" s="984"/>
      <c r="F157" s="1002"/>
      <c r="G157" s="981"/>
      <c r="H157" s="570" t="s">
        <v>593</v>
      </c>
      <c r="I157" s="705"/>
      <c r="J157" s="1007"/>
      <c r="K157" s="1007"/>
      <c r="L157" s="1007"/>
      <c r="M157" s="1007"/>
      <c r="N157" s="994"/>
      <c r="O157" s="994"/>
    </row>
    <row r="158" spans="1:15" ht="12.75" customHeight="1" x14ac:dyDescent="0.2">
      <c r="A158" s="917" t="s">
        <v>594</v>
      </c>
      <c r="B158" s="903" t="s">
        <v>595</v>
      </c>
      <c r="C158" s="919" t="s">
        <v>596</v>
      </c>
      <c r="E158" s="996" t="s">
        <v>594</v>
      </c>
      <c r="F158" s="1001" t="s">
        <v>595</v>
      </c>
      <c r="G158" s="1008" t="s">
        <v>596</v>
      </c>
      <c r="H158" s="568" t="s">
        <v>597</v>
      </c>
      <c r="I158" s="707">
        <v>1</v>
      </c>
      <c r="J158" s="993" t="s">
        <v>8</v>
      </c>
      <c r="K158" s="993"/>
      <c r="L158" s="993"/>
      <c r="M158" s="993" t="s">
        <v>8</v>
      </c>
      <c r="N158" s="994"/>
      <c r="O158" s="994"/>
    </row>
    <row r="159" spans="1:15" x14ac:dyDescent="0.2">
      <c r="A159" s="896"/>
      <c r="B159" s="904"/>
      <c r="C159" s="920"/>
      <c r="E159" s="984"/>
      <c r="F159" s="1002"/>
      <c r="G159" s="1009"/>
      <c r="H159" s="571" t="s">
        <v>598</v>
      </c>
      <c r="I159" s="708"/>
      <c r="J159" s="994"/>
      <c r="K159" s="994"/>
      <c r="L159" s="994"/>
      <c r="M159" s="994"/>
      <c r="N159" s="994"/>
      <c r="O159" s="994"/>
    </row>
    <row r="160" spans="1:15" x14ac:dyDescent="0.2">
      <c r="A160" s="896"/>
      <c r="B160" s="904"/>
      <c r="C160" s="920"/>
      <c r="E160" s="984"/>
      <c r="F160" s="1002"/>
      <c r="G160" s="1009"/>
      <c r="H160" s="571" t="s">
        <v>599</v>
      </c>
      <c r="I160" s="708"/>
      <c r="J160" s="994"/>
      <c r="K160" s="994"/>
      <c r="L160" s="994"/>
      <c r="M160" s="994"/>
      <c r="N160" s="994"/>
      <c r="O160" s="994"/>
    </row>
    <row r="161" spans="1:15" x14ac:dyDescent="0.2">
      <c r="A161" s="896"/>
      <c r="B161" s="904"/>
      <c r="C161" s="920"/>
      <c r="E161" s="984"/>
      <c r="F161" s="1002"/>
      <c r="G161" s="1009"/>
      <c r="H161" s="569" t="s">
        <v>600</v>
      </c>
      <c r="I161" s="708"/>
      <c r="J161" s="994"/>
      <c r="K161" s="994"/>
      <c r="L161" s="994"/>
      <c r="M161" s="994"/>
      <c r="N161" s="994"/>
      <c r="O161" s="994"/>
    </row>
    <row r="162" spans="1:15" x14ac:dyDescent="0.2">
      <c r="A162" s="896"/>
      <c r="B162" s="904"/>
      <c r="C162" s="920"/>
      <c r="E162" s="984"/>
      <c r="F162" s="1002"/>
      <c r="G162" s="1009"/>
      <c r="H162" s="569" t="s">
        <v>601</v>
      </c>
      <c r="I162" s="708"/>
      <c r="J162" s="994"/>
      <c r="K162" s="994"/>
      <c r="L162" s="994"/>
      <c r="M162" s="994"/>
      <c r="N162" s="994"/>
      <c r="O162" s="994"/>
    </row>
    <row r="163" spans="1:15" x14ac:dyDescent="0.2">
      <c r="A163" s="896"/>
      <c r="B163" s="904"/>
      <c r="C163" s="920"/>
      <c r="E163" s="984"/>
      <c r="F163" s="1002"/>
      <c r="G163" s="1009"/>
      <c r="H163" s="571" t="s">
        <v>602</v>
      </c>
      <c r="I163" s="708">
        <v>4</v>
      </c>
      <c r="J163" s="994"/>
      <c r="K163" s="994"/>
      <c r="L163" s="994"/>
      <c r="M163" s="994"/>
      <c r="N163" s="994"/>
      <c r="O163" s="994"/>
    </row>
    <row r="164" spans="1:15" x14ac:dyDescent="0.2">
      <c r="A164" s="896"/>
      <c r="B164" s="904"/>
      <c r="C164" s="920"/>
      <c r="E164" s="984"/>
      <c r="F164" s="1002"/>
      <c r="G164" s="1009"/>
      <c r="H164" s="571" t="s">
        <v>603</v>
      </c>
      <c r="I164" s="708"/>
      <c r="J164" s="994"/>
      <c r="K164" s="994"/>
      <c r="L164" s="994"/>
      <c r="M164" s="994"/>
      <c r="N164" s="994"/>
      <c r="O164" s="994"/>
    </row>
    <row r="165" spans="1:15" x14ac:dyDescent="0.2">
      <c r="A165" s="896"/>
      <c r="B165" s="904"/>
      <c r="C165" s="920"/>
      <c r="E165" s="984"/>
      <c r="F165" s="1002"/>
      <c r="G165" s="1009"/>
      <c r="H165" s="572" t="s">
        <v>604</v>
      </c>
      <c r="I165" s="708"/>
      <c r="J165" s="995"/>
      <c r="K165" s="995"/>
      <c r="L165" s="995"/>
      <c r="M165" s="995"/>
      <c r="N165" s="994"/>
      <c r="O165" s="994"/>
    </row>
    <row r="166" spans="1:15" ht="12.75" customHeight="1" x14ac:dyDescent="0.2">
      <c r="A166" s="896"/>
      <c r="B166" s="903" t="s">
        <v>605</v>
      </c>
      <c r="C166" s="905" t="s">
        <v>606</v>
      </c>
      <c r="E166" s="984"/>
      <c r="F166" s="1001" t="s">
        <v>605</v>
      </c>
      <c r="G166" s="980" t="s">
        <v>606</v>
      </c>
      <c r="H166" s="573" t="s">
        <v>607</v>
      </c>
      <c r="I166" s="704">
        <v>4</v>
      </c>
      <c r="J166" s="998" t="s">
        <v>8</v>
      </c>
      <c r="K166" s="998" t="s">
        <v>8</v>
      </c>
      <c r="L166" s="998"/>
      <c r="M166" s="998" t="s">
        <v>8</v>
      </c>
      <c r="N166" s="994"/>
      <c r="O166" s="994"/>
    </row>
    <row r="167" spans="1:15" x14ac:dyDescent="0.2">
      <c r="A167" s="896"/>
      <c r="B167" s="904"/>
      <c r="C167" s="906"/>
      <c r="E167" s="984"/>
      <c r="F167" s="1002"/>
      <c r="G167" s="981"/>
      <c r="H167" s="571" t="s">
        <v>608</v>
      </c>
      <c r="I167" s="705">
        <v>5</v>
      </c>
      <c r="J167" s="999"/>
      <c r="K167" s="999"/>
      <c r="L167" s="999"/>
      <c r="M167" s="999"/>
      <c r="N167" s="994"/>
      <c r="O167" s="994"/>
    </row>
    <row r="168" spans="1:15" x14ac:dyDescent="0.2">
      <c r="A168" s="896"/>
      <c r="B168" s="904"/>
      <c r="C168" s="906"/>
      <c r="E168" s="984"/>
      <c r="F168" s="1002"/>
      <c r="G168" s="981"/>
      <c r="H168" s="571" t="s">
        <v>609</v>
      </c>
      <c r="I168" s="705">
        <v>8</v>
      </c>
      <c r="J168" s="999"/>
      <c r="K168" s="999"/>
      <c r="L168" s="999"/>
      <c r="M168" s="999"/>
      <c r="N168" s="994"/>
      <c r="O168" s="994"/>
    </row>
    <row r="169" spans="1:15" x14ac:dyDescent="0.2">
      <c r="A169" s="896"/>
      <c r="B169" s="904"/>
      <c r="C169" s="906"/>
      <c r="E169" s="984"/>
      <c r="F169" s="1002"/>
      <c r="G169" s="981"/>
      <c r="H169" s="571" t="s">
        <v>610</v>
      </c>
      <c r="I169" s="705"/>
      <c r="J169" s="999"/>
      <c r="K169" s="999"/>
      <c r="L169" s="999"/>
      <c r="M169" s="999"/>
      <c r="N169" s="994"/>
      <c r="O169" s="994"/>
    </row>
    <row r="170" spans="1:15" x14ac:dyDescent="0.2">
      <c r="A170" s="896"/>
      <c r="B170" s="904"/>
      <c r="C170" s="906"/>
      <c r="E170" s="984"/>
      <c r="F170" s="1002"/>
      <c r="G170" s="981"/>
      <c r="H170" s="571" t="s">
        <v>611</v>
      </c>
      <c r="I170" s="705"/>
      <c r="J170" s="999"/>
      <c r="K170" s="999"/>
      <c r="L170" s="999"/>
      <c r="M170" s="999"/>
      <c r="N170" s="994"/>
      <c r="O170" s="994"/>
    </row>
    <row r="171" spans="1:15" x14ac:dyDescent="0.2">
      <c r="A171" s="896"/>
      <c r="B171" s="904"/>
      <c r="C171" s="906"/>
      <c r="E171" s="984"/>
      <c r="F171" s="1002"/>
      <c r="G171" s="981"/>
      <c r="H171" s="571" t="s">
        <v>612</v>
      </c>
      <c r="I171" s="705"/>
      <c r="J171" s="999"/>
      <c r="K171" s="999"/>
      <c r="L171" s="999"/>
      <c r="M171" s="999"/>
      <c r="N171" s="994"/>
      <c r="O171" s="994"/>
    </row>
    <row r="172" spans="1:15" x14ac:dyDescent="0.2">
      <c r="A172" s="896"/>
      <c r="B172" s="904"/>
      <c r="C172" s="906"/>
      <c r="E172" s="984"/>
      <c r="F172" s="1002"/>
      <c r="G172" s="981"/>
      <c r="H172" s="572" t="s">
        <v>613</v>
      </c>
      <c r="I172" s="705"/>
      <c r="J172" s="1000"/>
      <c r="K172" s="1000"/>
      <c r="L172" s="1000"/>
      <c r="M172" s="1000"/>
      <c r="N172" s="994"/>
      <c r="O172" s="994"/>
    </row>
    <row r="173" spans="1:15" ht="12.75" customHeight="1" x14ac:dyDescent="0.2">
      <c r="A173" s="896"/>
      <c r="B173" s="903" t="s">
        <v>614</v>
      </c>
      <c r="C173" s="905" t="s">
        <v>615</v>
      </c>
      <c r="E173" s="984"/>
      <c r="F173" s="1001" t="s">
        <v>614</v>
      </c>
      <c r="G173" s="980" t="s">
        <v>615</v>
      </c>
      <c r="H173" s="573" t="s">
        <v>616</v>
      </c>
      <c r="I173" s="704"/>
      <c r="J173" s="998" t="s">
        <v>8</v>
      </c>
      <c r="K173" s="998" t="s">
        <v>8</v>
      </c>
      <c r="L173" s="998" t="s">
        <v>8</v>
      </c>
      <c r="M173" s="998" t="s">
        <v>8</v>
      </c>
      <c r="N173" s="994"/>
      <c r="O173" s="994"/>
    </row>
    <row r="174" spans="1:15" x14ac:dyDescent="0.2">
      <c r="A174" s="896"/>
      <c r="B174" s="904"/>
      <c r="C174" s="906"/>
      <c r="E174" s="984"/>
      <c r="F174" s="1002"/>
      <c r="G174" s="981"/>
      <c r="H174" s="571" t="s">
        <v>617</v>
      </c>
      <c r="I174" s="705">
        <v>11</v>
      </c>
      <c r="J174" s="999"/>
      <c r="K174" s="999"/>
      <c r="L174" s="999"/>
      <c r="M174" s="999"/>
      <c r="N174" s="994"/>
      <c r="O174" s="994"/>
    </row>
    <row r="175" spans="1:15" x14ac:dyDescent="0.2">
      <c r="A175" s="896"/>
      <c r="B175" s="904"/>
      <c r="C175" s="906"/>
      <c r="E175" s="984"/>
      <c r="F175" s="1002"/>
      <c r="G175" s="981"/>
      <c r="H175" s="571" t="s">
        <v>618</v>
      </c>
      <c r="I175" s="705"/>
      <c r="J175" s="999"/>
      <c r="K175" s="999"/>
      <c r="L175" s="999"/>
      <c r="M175" s="999"/>
      <c r="N175" s="994"/>
      <c r="O175" s="994"/>
    </row>
    <row r="176" spans="1:15" x14ac:dyDescent="0.2">
      <c r="A176" s="918"/>
      <c r="B176" s="915"/>
      <c r="C176" s="916"/>
      <c r="E176" s="997"/>
      <c r="F176" s="1003"/>
      <c r="G176" s="1004"/>
      <c r="H176" s="572" t="s">
        <v>619</v>
      </c>
      <c r="I176" s="709"/>
      <c r="J176" s="1000"/>
      <c r="K176" s="1000"/>
      <c r="L176" s="1000"/>
      <c r="M176" s="1000"/>
      <c r="N176" s="994"/>
      <c r="O176" s="994"/>
    </row>
    <row r="177" spans="1:15" ht="12.75" customHeight="1" x14ac:dyDescent="0.2">
      <c r="A177" s="917" t="s">
        <v>620</v>
      </c>
      <c r="B177" s="903" t="s">
        <v>621</v>
      </c>
      <c r="C177" s="905" t="s">
        <v>622</v>
      </c>
      <c r="E177" s="996" t="s">
        <v>620</v>
      </c>
      <c r="F177" s="1001" t="s">
        <v>621</v>
      </c>
      <c r="G177" s="980" t="s">
        <v>622</v>
      </c>
      <c r="H177" s="573" t="s">
        <v>623</v>
      </c>
      <c r="I177" s="704">
        <v>1</v>
      </c>
      <c r="J177" s="998" t="s">
        <v>8</v>
      </c>
      <c r="K177" s="998"/>
      <c r="L177" s="998"/>
      <c r="M177" s="998" t="s">
        <v>8</v>
      </c>
      <c r="N177" s="994"/>
      <c r="O177" s="994"/>
    </row>
    <row r="178" spans="1:15" x14ac:dyDescent="0.2">
      <c r="A178" s="896"/>
      <c r="B178" s="904"/>
      <c r="C178" s="906"/>
      <c r="E178" s="984"/>
      <c r="F178" s="1002"/>
      <c r="G178" s="981"/>
      <c r="H178" s="571" t="s">
        <v>624</v>
      </c>
      <c r="I178" s="705"/>
      <c r="J178" s="999"/>
      <c r="K178" s="999"/>
      <c r="L178" s="999"/>
      <c r="M178" s="999"/>
      <c r="N178" s="994"/>
      <c r="O178" s="994"/>
    </row>
    <row r="179" spans="1:15" x14ac:dyDescent="0.2">
      <c r="A179" s="896"/>
      <c r="B179" s="904"/>
      <c r="C179" s="906"/>
      <c r="E179" s="984"/>
      <c r="F179" s="1002"/>
      <c r="G179" s="981"/>
      <c r="H179" s="571" t="s">
        <v>625</v>
      </c>
      <c r="I179" s="705"/>
      <c r="J179" s="999"/>
      <c r="K179" s="999"/>
      <c r="L179" s="999"/>
      <c r="M179" s="999"/>
      <c r="N179" s="994"/>
      <c r="O179" s="994"/>
    </row>
    <row r="180" spans="1:15" x14ac:dyDescent="0.2">
      <c r="A180" s="896"/>
      <c r="B180" s="904"/>
      <c r="C180" s="906"/>
      <c r="E180" s="984"/>
      <c r="F180" s="1002"/>
      <c r="G180" s="981"/>
      <c r="H180" s="571" t="s">
        <v>626</v>
      </c>
      <c r="I180" s="705"/>
      <c r="J180" s="999"/>
      <c r="K180" s="999"/>
      <c r="L180" s="999"/>
      <c r="M180" s="999"/>
      <c r="N180" s="994"/>
      <c r="O180" s="994"/>
    </row>
    <row r="181" spans="1:15" x14ac:dyDescent="0.2">
      <c r="A181" s="896"/>
      <c r="B181" s="904"/>
      <c r="C181" s="906"/>
      <c r="E181" s="984"/>
      <c r="F181" s="1002"/>
      <c r="G181" s="981"/>
      <c r="H181" s="572" t="s">
        <v>627</v>
      </c>
      <c r="I181" s="705"/>
      <c r="J181" s="1000"/>
      <c r="K181" s="1000"/>
      <c r="L181" s="1000"/>
      <c r="M181" s="1000"/>
      <c r="N181" s="994"/>
      <c r="O181" s="994"/>
    </row>
    <row r="182" spans="1:15" ht="12.75" customHeight="1" x14ac:dyDescent="0.2">
      <c r="A182" s="896"/>
      <c r="B182" s="903" t="s">
        <v>628</v>
      </c>
      <c r="C182" s="905" t="s">
        <v>629</v>
      </c>
      <c r="E182" s="984"/>
      <c r="F182" s="1001" t="s">
        <v>628</v>
      </c>
      <c r="G182" s="980" t="s">
        <v>629</v>
      </c>
      <c r="H182" s="573" t="s">
        <v>630</v>
      </c>
      <c r="I182" s="704"/>
      <c r="J182" s="1010" t="s">
        <v>204</v>
      </c>
      <c r="K182" s="1010" t="s">
        <v>204</v>
      </c>
      <c r="L182" s="1010" t="s">
        <v>204</v>
      </c>
      <c r="M182" s="1010" t="s">
        <v>204</v>
      </c>
      <c r="N182" s="994"/>
      <c r="O182" s="994"/>
    </row>
    <row r="183" spans="1:15" x14ac:dyDescent="0.2">
      <c r="A183" s="896"/>
      <c r="B183" s="904"/>
      <c r="C183" s="906"/>
      <c r="E183" s="984"/>
      <c r="F183" s="1002"/>
      <c r="G183" s="981"/>
      <c r="H183" s="571" t="s">
        <v>631</v>
      </c>
      <c r="I183" s="705"/>
      <c r="J183" s="994"/>
      <c r="K183" s="994"/>
      <c r="L183" s="994"/>
      <c r="M183" s="994"/>
      <c r="N183" s="994"/>
      <c r="O183" s="994"/>
    </row>
    <row r="184" spans="1:15" x14ac:dyDescent="0.2">
      <c r="A184" s="896"/>
      <c r="B184" s="904"/>
      <c r="C184" s="906"/>
      <c r="E184" s="984"/>
      <c r="F184" s="1002"/>
      <c r="G184" s="981"/>
      <c r="H184" s="571" t="s">
        <v>632</v>
      </c>
      <c r="I184" s="705"/>
      <c r="J184" s="994"/>
      <c r="K184" s="994"/>
      <c r="L184" s="994"/>
      <c r="M184" s="994"/>
      <c r="N184" s="994"/>
      <c r="O184" s="994"/>
    </row>
    <row r="185" spans="1:15" x14ac:dyDescent="0.2">
      <c r="A185" s="896"/>
      <c r="B185" s="904"/>
      <c r="C185" s="906"/>
      <c r="E185" s="984"/>
      <c r="F185" s="1002"/>
      <c r="G185" s="981"/>
      <c r="H185" s="571" t="s">
        <v>633</v>
      </c>
      <c r="I185" s="705"/>
      <c r="J185" s="994"/>
      <c r="K185" s="994"/>
      <c r="L185" s="994"/>
      <c r="M185" s="994"/>
      <c r="N185" s="994"/>
      <c r="O185" s="994"/>
    </row>
    <row r="186" spans="1:15" x14ac:dyDescent="0.2">
      <c r="A186" s="896"/>
      <c r="B186" s="904"/>
      <c r="C186" s="906"/>
      <c r="E186" s="984"/>
      <c r="F186" s="1002"/>
      <c r="G186" s="981"/>
      <c r="H186" s="571" t="s">
        <v>634</v>
      </c>
      <c r="I186" s="705"/>
      <c r="J186" s="994"/>
      <c r="K186" s="994"/>
      <c r="L186" s="994"/>
      <c r="M186" s="994"/>
      <c r="N186" s="994"/>
      <c r="O186" s="994"/>
    </row>
    <row r="187" spans="1:15" x14ac:dyDescent="0.2">
      <c r="A187" s="896"/>
      <c r="B187" s="904"/>
      <c r="C187" s="906"/>
      <c r="E187" s="984"/>
      <c r="F187" s="1002"/>
      <c r="G187" s="981"/>
      <c r="H187" s="572" t="s">
        <v>635</v>
      </c>
      <c r="I187" s="705"/>
      <c r="J187" s="995"/>
      <c r="K187" s="995"/>
      <c r="L187" s="995"/>
      <c r="M187" s="995"/>
      <c r="N187" s="994"/>
      <c r="O187" s="994"/>
    </row>
    <row r="188" spans="1:15" ht="12.75" customHeight="1" x14ac:dyDescent="0.2">
      <c r="A188" s="896"/>
      <c r="B188" s="903" t="s">
        <v>636</v>
      </c>
      <c r="C188" s="905" t="s">
        <v>637</v>
      </c>
      <c r="E188" s="984"/>
      <c r="F188" s="1001" t="s">
        <v>636</v>
      </c>
      <c r="G188" s="980" t="s">
        <v>637</v>
      </c>
      <c r="H188" s="573" t="s">
        <v>638</v>
      </c>
      <c r="I188" s="704"/>
      <c r="J188" s="998" t="s">
        <v>8</v>
      </c>
      <c r="K188" s="998" t="s">
        <v>8</v>
      </c>
      <c r="L188" s="998" t="s">
        <v>8</v>
      </c>
      <c r="M188" s="998" t="s">
        <v>8</v>
      </c>
      <c r="N188" s="994"/>
      <c r="O188" s="994"/>
    </row>
    <row r="189" spans="1:15" x14ac:dyDescent="0.2">
      <c r="A189" s="896"/>
      <c r="B189" s="904"/>
      <c r="C189" s="906"/>
      <c r="E189" s="984"/>
      <c r="F189" s="1002"/>
      <c r="G189" s="981"/>
      <c r="H189" s="571" t="s">
        <v>639</v>
      </c>
      <c r="I189" s="705"/>
      <c r="J189" s="999"/>
      <c r="K189" s="999"/>
      <c r="L189" s="999"/>
      <c r="M189" s="999"/>
      <c r="N189" s="994"/>
      <c r="O189" s="994"/>
    </row>
    <row r="190" spans="1:15" x14ac:dyDescent="0.2">
      <c r="A190" s="896"/>
      <c r="B190" s="904"/>
      <c r="C190" s="906"/>
      <c r="E190" s="984"/>
      <c r="F190" s="1002"/>
      <c r="G190" s="981"/>
      <c r="H190" s="571" t="s">
        <v>640</v>
      </c>
      <c r="I190" s="705"/>
      <c r="J190" s="999"/>
      <c r="K190" s="999"/>
      <c r="L190" s="999"/>
      <c r="M190" s="999"/>
      <c r="N190" s="994"/>
      <c r="O190" s="994"/>
    </row>
    <row r="191" spans="1:15" x14ac:dyDescent="0.2">
      <c r="A191" s="896"/>
      <c r="B191" s="904"/>
      <c r="C191" s="906"/>
      <c r="E191" s="984"/>
      <c r="F191" s="1002"/>
      <c r="G191" s="981"/>
      <c r="H191" s="571" t="s">
        <v>641</v>
      </c>
      <c r="I191" s="705"/>
      <c r="J191" s="999"/>
      <c r="K191" s="999"/>
      <c r="L191" s="999"/>
      <c r="M191" s="999"/>
      <c r="N191" s="994"/>
      <c r="O191" s="994"/>
    </row>
    <row r="192" spans="1:15" x14ac:dyDescent="0.2">
      <c r="A192" s="896"/>
      <c r="B192" s="904"/>
      <c r="C192" s="906"/>
      <c r="E192" s="984"/>
      <c r="F192" s="1002"/>
      <c r="G192" s="981"/>
      <c r="H192" s="571" t="s">
        <v>642</v>
      </c>
      <c r="I192" s="705"/>
      <c r="J192" s="999"/>
      <c r="K192" s="999"/>
      <c r="L192" s="999"/>
      <c r="M192" s="999"/>
      <c r="N192" s="994"/>
      <c r="O192" s="994"/>
    </row>
    <row r="193" spans="1:15" x14ac:dyDescent="0.2">
      <c r="A193" s="896"/>
      <c r="B193" s="904"/>
      <c r="C193" s="906"/>
      <c r="E193" s="984"/>
      <c r="F193" s="1002"/>
      <c r="G193" s="981"/>
      <c r="H193" s="571" t="s">
        <v>643</v>
      </c>
      <c r="I193" s="705"/>
      <c r="J193" s="999"/>
      <c r="K193" s="999"/>
      <c r="L193" s="999"/>
      <c r="M193" s="999"/>
      <c r="N193" s="994"/>
      <c r="O193" s="994"/>
    </row>
    <row r="194" spans="1:15" x14ac:dyDescent="0.2">
      <c r="A194" s="896"/>
      <c r="B194" s="904"/>
      <c r="C194" s="906"/>
      <c r="E194" s="984"/>
      <c r="F194" s="1002"/>
      <c r="G194" s="981"/>
      <c r="H194" s="572" t="s">
        <v>644</v>
      </c>
      <c r="I194" s="705">
        <v>2</v>
      </c>
      <c r="J194" s="1000"/>
      <c r="K194" s="1000"/>
      <c r="L194" s="1000"/>
      <c r="M194" s="1000"/>
      <c r="N194" s="994"/>
      <c r="O194" s="994"/>
    </row>
    <row r="195" spans="1:15" ht="12.75" customHeight="1" x14ac:dyDescent="0.2">
      <c r="A195" s="917" t="s">
        <v>645</v>
      </c>
      <c r="B195" s="903" t="s">
        <v>646</v>
      </c>
      <c r="C195" s="905" t="s">
        <v>647</v>
      </c>
      <c r="E195" s="996" t="s">
        <v>645</v>
      </c>
      <c r="F195" s="1001" t="s">
        <v>646</v>
      </c>
      <c r="G195" s="980" t="s">
        <v>647</v>
      </c>
      <c r="H195" s="573" t="s">
        <v>648</v>
      </c>
      <c r="I195" s="704">
        <v>7</v>
      </c>
      <c r="J195" s="998" t="s">
        <v>8</v>
      </c>
      <c r="K195" s="998" t="s">
        <v>8</v>
      </c>
      <c r="L195" s="998" t="s">
        <v>8</v>
      </c>
      <c r="M195" s="998" t="s">
        <v>8</v>
      </c>
      <c r="N195" s="994"/>
      <c r="O195" s="994"/>
    </row>
    <row r="196" spans="1:15" x14ac:dyDescent="0.2">
      <c r="A196" s="896"/>
      <c r="B196" s="904"/>
      <c r="C196" s="906"/>
      <c r="E196" s="984"/>
      <c r="F196" s="1002"/>
      <c r="G196" s="981"/>
      <c r="H196" s="571" t="s">
        <v>649</v>
      </c>
      <c r="I196" s="705"/>
      <c r="J196" s="999"/>
      <c r="K196" s="999"/>
      <c r="L196" s="999"/>
      <c r="M196" s="999"/>
      <c r="N196" s="994"/>
      <c r="O196" s="994"/>
    </row>
    <row r="197" spans="1:15" x14ac:dyDescent="0.2">
      <c r="A197" s="896"/>
      <c r="B197" s="904"/>
      <c r="C197" s="906"/>
      <c r="E197" s="984"/>
      <c r="F197" s="1002"/>
      <c r="G197" s="981"/>
      <c r="H197" s="571" t="s">
        <v>650</v>
      </c>
      <c r="I197" s="705"/>
      <c r="J197" s="999"/>
      <c r="K197" s="999"/>
      <c r="L197" s="999"/>
      <c r="M197" s="999"/>
      <c r="N197" s="994"/>
      <c r="O197" s="994"/>
    </row>
    <row r="198" spans="1:15" x14ac:dyDescent="0.2">
      <c r="A198" s="896"/>
      <c r="B198" s="904"/>
      <c r="C198" s="906"/>
      <c r="E198" s="984"/>
      <c r="F198" s="1002"/>
      <c r="G198" s="981"/>
      <c r="H198" s="571" t="s">
        <v>651</v>
      </c>
      <c r="I198" s="705"/>
      <c r="J198" s="999"/>
      <c r="K198" s="999"/>
      <c r="L198" s="999"/>
      <c r="M198" s="999"/>
      <c r="N198" s="994"/>
      <c r="O198" s="994"/>
    </row>
    <row r="199" spans="1:15" x14ac:dyDescent="0.2">
      <c r="A199" s="896"/>
      <c r="B199" s="904"/>
      <c r="C199" s="906"/>
      <c r="E199" s="984"/>
      <c r="F199" s="1002"/>
      <c r="G199" s="981"/>
      <c r="H199" s="571" t="s">
        <v>652</v>
      </c>
      <c r="I199" s="705">
        <v>1</v>
      </c>
      <c r="J199" s="999"/>
      <c r="K199" s="999"/>
      <c r="L199" s="999"/>
      <c r="M199" s="999"/>
      <c r="N199" s="994"/>
      <c r="O199" s="994"/>
    </row>
    <row r="200" spans="1:15" x14ac:dyDescent="0.2">
      <c r="A200" s="896"/>
      <c r="B200" s="915"/>
      <c r="C200" s="916"/>
      <c r="E200" s="984"/>
      <c r="F200" s="1003"/>
      <c r="G200" s="1004"/>
      <c r="H200" s="572" t="s">
        <v>653</v>
      </c>
      <c r="I200" s="709"/>
      <c r="J200" s="1000"/>
      <c r="K200" s="1000"/>
      <c r="L200" s="1000"/>
      <c r="M200" s="1000"/>
      <c r="N200" s="994"/>
      <c r="O200" s="994"/>
    </row>
    <row r="201" spans="1:15" ht="12.75" customHeight="1" x14ac:dyDescent="0.2">
      <c r="A201" s="896"/>
      <c r="B201" s="903" t="s">
        <v>654</v>
      </c>
      <c r="C201" s="905" t="s">
        <v>655</v>
      </c>
      <c r="E201" s="984"/>
      <c r="F201" s="1001" t="s">
        <v>654</v>
      </c>
      <c r="G201" s="980" t="s">
        <v>655</v>
      </c>
      <c r="H201" s="573" t="s">
        <v>656</v>
      </c>
      <c r="I201" s="710">
        <v>9</v>
      </c>
      <c r="J201" s="998" t="s">
        <v>8</v>
      </c>
      <c r="K201" s="998"/>
      <c r="L201" s="998"/>
      <c r="M201" s="998" t="s">
        <v>8</v>
      </c>
      <c r="N201" s="994"/>
      <c r="O201" s="994"/>
    </row>
    <row r="202" spans="1:15" x14ac:dyDescent="0.2">
      <c r="A202" s="896"/>
      <c r="B202" s="904"/>
      <c r="C202" s="906"/>
      <c r="E202" s="984"/>
      <c r="F202" s="1002"/>
      <c r="G202" s="981"/>
      <c r="H202" s="571" t="s">
        <v>657</v>
      </c>
      <c r="I202" s="705">
        <v>11</v>
      </c>
      <c r="J202" s="999"/>
      <c r="K202" s="999"/>
      <c r="L202" s="999"/>
      <c r="M202" s="999"/>
      <c r="N202" s="994"/>
      <c r="O202" s="994"/>
    </row>
    <row r="203" spans="1:15" x14ac:dyDescent="0.2">
      <c r="A203" s="896"/>
      <c r="B203" s="904"/>
      <c r="C203" s="906"/>
      <c r="E203" s="984"/>
      <c r="F203" s="1002"/>
      <c r="G203" s="981"/>
      <c r="H203" s="571" t="s">
        <v>658</v>
      </c>
      <c r="I203" s="705">
        <v>10</v>
      </c>
      <c r="J203" s="999"/>
      <c r="K203" s="999"/>
      <c r="L203" s="999"/>
      <c r="M203" s="999"/>
      <c r="N203" s="994"/>
      <c r="O203" s="994"/>
    </row>
    <row r="204" spans="1:15" x14ac:dyDescent="0.2">
      <c r="A204" s="896"/>
      <c r="B204" s="904"/>
      <c r="C204" s="906"/>
      <c r="E204" s="984"/>
      <c r="F204" s="1002"/>
      <c r="G204" s="981"/>
      <c r="H204" s="571" t="s">
        <v>659</v>
      </c>
      <c r="I204" s="705">
        <v>1</v>
      </c>
      <c r="J204" s="999"/>
      <c r="K204" s="999"/>
      <c r="L204" s="999"/>
      <c r="M204" s="999"/>
      <c r="N204" s="994"/>
      <c r="O204" s="994"/>
    </row>
    <row r="205" spans="1:15" x14ac:dyDescent="0.2">
      <c r="A205" s="896"/>
      <c r="B205" s="904"/>
      <c r="C205" s="906"/>
      <c r="E205" s="984"/>
      <c r="F205" s="1002"/>
      <c r="G205" s="981"/>
      <c r="H205" s="572" t="s">
        <v>660</v>
      </c>
      <c r="I205" s="705"/>
      <c r="J205" s="1000"/>
      <c r="K205" s="1000"/>
      <c r="L205" s="1000"/>
      <c r="M205" s="1000"/>
      <c r="N205" s="994"/>
      <c r="O205" s="994"/>
    </row>
    <row r="206" spans="1:15" ht="12.75" customHeight="1" x14ac:dyDescent="0.2">
      <c r="A206" s="896"/>
      <c r="B206" s="903" t="s">
        <v>661</v>
      </c>
      <c r="C206" s="905" t="s">
        <v>662</v>
      </c>
      <c r="E206" s="984"/>
      <c r="F206" s="1001" t="s">
        <v>661</v>
      </c>
      <c r="G206" s="980" t="s">
        <v>662</v>
      </c>
      <c r="H206" s="573" t="s">
        <v>663</v>
      </c>
      <c r="I206" s="704">
        <v>9</v>
      </c>
      <c r="J206" s="998" t="s">
        <v>8</v>
      </c>
      <c r="K206" s="998"/>
      <c r="L206" s="998"/>
      <c r="M206" s="998" t="s">
        <v>8</v>
      </c>
      <c r="N206" s="994"/>
      <c r="O206" s="994"/>
    </row>
    <row r="207" spans="1:15" x14ac:dyDescent="0.2">
      <c r="A207" s="896"/>
      <c r="B207" s="904"/>
      <c r="C207" s="906"/>
      <c r="E207" s="984"/>
      <c r="F207" s="1002"/>
      <c r="G207" s="981"/>
      <c r="H207" s="571" t="s">
        <v>664</v>
      </c>
      <c r="I207" s="705">
        <v>7</v>
      </c>
      <c r="J207" s="999"/>
      <c r="K207" s="999"/>
      <c r="L207" s="999"/>
      <c r="M207" s="999"/>
      <c r="N207" s="994"/>
      <c r="O207" s="994"/>
    </row>
    <row r="208" spans="1:15" x14ac:dyDescent="0.2">
      <c r="A208" s="896"/>
      <c r="B208" s="904"/>
      <c r="C208" s="906"/>
      <c r="E208" s="984"/>
      <c r="F208" s="1002"/>
      <c r="G208" s="981"/>
      <c r="H208" s="571" t="s">
        <v>665</v>
      </c>
      <c r="I208" s="705">
        <v>6</v>
      </c>
      <c r="J208" s="999"/>
      <c r="K208" s="999"/>
      <c r="L208" s="999"/>
      <c r="M208" s="999"/>
      <c r="N208" s="994"/>
      <c r="O208" s="994"/>
    </row>
    <row r="209" spans="1:15" x14ac:dyDescent="0.2">
      <c r="A209" s="896"/>
      <c r="B209" s="904"/>
      <c r="C209" s="906"/>
      <c r="E209" s="984"/>
      <c r="F209" s="1002"/>
      <c r="G209" s="981"/>
      <c r="H209" s="572" t="s">
        <v>666</v>
      </c>
      <c r="I209" s="705">
        <v>2</v>
      </c>
      <c r="J209" s="1000"/>
      <c r="K209" s="1000"/>
      <c r="L209" s="1000"/>
      <c r="M209" s="1000"/>
      <c r="N209" s="994"/>
      <c r="O209" s="994"/>
    </row>
    <row r="210" spans="1:15" ht="12.75" customHeight="1" x14ac:dyDescent="0.2">
      <c r="A210" s="896"/>
      <c r="B210" s="903" t="s">
        <v>667</v>
      </c>
      <c r="C210" s="905" t="s">
        <v>668</v>
      </c>
      <c r="E210" s="984"/>
      <c r="F210" s="1001" t="s">
        <v>667</v>
      </c>
      <c r="G210" s="980" t="s">
        <v>668</v>
      </c>
      <c r="H210" s="573" t="s">
        <v>669</v>
      </c>
      <c r="I210" s="704"/>
      <c r="J210" s="998" t="s">
        <v>8</v>
      </c>
      <c r="K210" s="998" t="s">
        <v>8</v>
      </c>
      <c r="L210" s="998" t="s">
        <v>8</v>
      </c>
      <c r="M210" s="998" t="s">
        <v>8</v>
      </c>
      <c r="N210" s="994"/>
      <c r="O210" s="994"/>
    </row>
    <row r="211" spans="1:15" x14ac:dyDescent="0.2">
      <c r="A211" s="896"/>
      <c r="B211" s="904"/>
      <c r="C211" s="906"/>
      <c r="E211" s="984"/>
      <c r="F211" s="1002"/>
      <c r="G211" s="981"/>
      <c r="H211" s="571" t="s">
        <v>670</v>
      </c>
      <c r="I211" s="705"/>
      <c r="J211" s="999"/>
      <c r="K211" s="999"/>
      <c r="L211" s="999"/>
      <c r="M211" s="999"/>
      <c r="N211" s="994"/>
      <c r="O211" s="994"/>
    </row>
    <row r="212" spans="1:15" x14ac:dyDescent="0.2">
      <c r="A212" s="896"/>
      <c r="B212" s="904"/>
      <c r="C212" s="906"/>
      <c r="E212" s="984"/>
      <c r="F212" s="1002"/>
      <c r="G212" s="981"/>
      <c r="H212" s="571" t="s">
        <v>671</v>
      </c>
      <c r="I212" s="705">
        <v>3</v>
      </c>
      <c r="J212" s="999"/>
      <c r="K212" s="999"/>
      <c r="L212" s="999"/>
      <c r="M212" s="999"/>
      <c r="N212" s="994"/>
      <c r="O212" s="994"/>
    </row>
    <row r="213" spans="1:15" x14ac:dyDescent="0.2">
      <c r="A213" s="896"/>
      <c r="B213" s="904"/>
      <c r="C213" s="906"/>
      <c r="E213" s="984"/>
      <c r="F213" s="1002"/>
      <c r="G213" s="981"/>
      <c r="H213" s="571" t="s">
        <v>672</v>
      </c>
      <c r="I213" s="705">
        <v>1</v>
      </c>
      <c r="J213" s="999"/>
      <c r="K213" s="999"/>
      <c r="L213" s="999"/>
      <c r="M213" s="999"/>
      <c r="N213" s="994"/>
      <c r="O213" s="994"/>
    </row>
    <row r="214" spans="1:15" x14ac:dyDescent="0.2">
      <c r="A214" s="896"/>
      <c r="B214" s="904"/>
      <c r="C214" s="906"/>
      <c r="E214" s="984"/>
      <c r="F214" s="1002"/>
      <c r="G214" s="981"/>
      <c r="H214" s="571" t="s">
        <v>673</v>
      </c>
      <c r="I214" s="705">
        <v>3</v>
      </c>
      <c r="J214" s="999"/>
      <c r="K214" s="999"/>
      <c r="L214" s="999"/>
      <c r="M214" s="999"/>
      <c r="N214" s="994"/>
      <c r="O214" s="994"/>
    </row>
    <row r="215" spans="1:15" x14ac:dyDescent="0.2">
      <c r="A215" s="896"/>
      <c r="B215" s="904"/>
      <c r="C215" s="906"/>
      <c r="E215" s="984"/>
      <c r="F215" s="1002"/>
      <c r="G215" s="981"/>
      <c r="H215" s="572" t="s">
        <v>674</v>
      </c>
      <c r="I215" s="709"/>
      <c r="J215" s="1000"/>
      <c r="K215" s="1000"/>
      <c r="L215" s="1000"/>
      <c r="M215" s="1000"/>
      <c r="N215" s="994"/>
      <c r="O215" s="994"/>
    </row>
    <row r="216" spans="1:15" ht="12.75" customHeight="1" x14ac:dyDescent="0.2">
      <c r="A216" s="866" t="s">
        <v>675</v>
      </c>
      <c r="B216" s="903" t="s">
        <v>676</v>
      </c>
      <c r="C216" s="905" t="s">
        <v>677</v>
      </c>
      <c r="E216" s="936" t="s">
        <v>675</v>
      </c>
      <c r="F216" s="1001" t="s">
        <v>676</v>
      </c>
      <c r="G216" s="980" t="s">
        <v>677</v>
      </c>
      <c r="H216" s="573" t="s">
        <v>678</v>
      </c>
      <c r="I216" s="704">
        <v>1</v>
      </c>
      <c r="J216" s="998" t="s">
        <v>8</v>
      </c>
      <c r="K216" s="998"/>
      <c r="L216" s="998" t="s">
        <v>8</v>
      </c>
      <c r="M216" s="998" t="s">
        <v>8</v>
      </c>
      <c r="N216" s="994"/>
      <c r="O216" s="994"/>
    </row>
    <row r="217" spans="1:15" x14ac:dyDescent="0.2">
      <c r="A217" s="867"/>
      <c r="B217" s="904"/>
      <c r="C217" s="906"/>
      <c r="E217" s="937"/>
      <c r="F217" s="1002"/>
      <c r="G217" s="981"/>
      <c r="H217" s="571" t="s">
        <v>679</v>
      </c>
      <c r="I217" s="705"/>
      <c r="J217" s="999"/>
      <c r="K217" s="999"/>
      <c r="L217" s="999"/>
      <c r="M217" s="999"/>
      <c r="N217" s="994"/>
      <c r="O217" s="994"/>
    </row>
    <row r="218" spans="1:15" x14ac:dyDescent="0.2">
      <c r="A218" s="867"/>
      <c r="B218" s="915"/>
      <c r="C218" s="916"/>
      <c r="E218" s="937"/>
      <c r="F218" s="1003"/>
      <c r="G218" s="1004"/>
      <c r="H218" s="572" t="s">
        <v>680</v>
      </c>
      <c r="I218" s="706">
        <v>1</v>
      </c>
      <c r="J218" s="1000"/>
      <c r="K218" s="1000"/>
      <c r="L218" s="1000"/>
      <c r="M218" s="1000"/>
      <c r="N218" s="994"/>
      <c r="O218" s="994"/>
    </row>
    <row r="219" spans="1:15" ht="12.75" customHeight="1" x14ac:dyDescent="0.2">
      <c r="A219" s="867"/>
      <c r="B219" s="903" t="s">
        <v>681</v>
      </c>
      <c r="C219" s="905" t="s">
        <v>682</v>
      </c>
      <c r="E219" s="937"/>
      <c r="F219" s="1001" t="s">
        <v>681</v>
      </c>
      <c r="G219" s="980" t="s">
        <v>682</v>
      </c>
      <c r="H219" s="573" t="s">
        <v>683</v>
      </c>
      <c r="I219" s="704"/>
      <c r="J219" s="1010" t="s">
        <v>204</v>
      </c>
      <c r="K219" s="1010" t="s">
        <v>204</v>
      </c>
      <c r="L219" s="1010" t="s">
        <v>204</v>
      </c>
      <c r="M219" s="1010" t="s">
        <v>204</v>
      </c>
      <c r="N219" s="994"/>
      <c r="O219" s="994"/>
    </row>
    <row r="220" spans="1:15" x14ac:dyDescent="0.2">
      <c r="A220" s="867"/>
      <c r="B220" s="904"/>
      <c r="C220" s="906"/>
      <c r="E220" s="937"/>
      <c r="F220" s="1002"/>
      <c r="G220" s="981"/>
      <c r="H220" s="571" t="s">
        <v>684</v>
      </c>
      <c r="I220" s="705"/>
      <c r="J220" s="994"/>
      <c r="K220" s="994"/>
      <c r="L220" s="994"/>
      <c r="M220" s="994"/>
      <c r="N220" s="994"/>
      <c r="O220" s="994"/>
    </row>
    <row r="221" spans="1:15" x14ac:dyDescent="0.2">
      <c r="A221" s="867"/>
      <c r="B221" s="904"/>
      <c r="C221" s="906"/>
      <c r="E221" s="937"/>
      <c r="F221" s="1002"/>
      <c r="G221" s="981"/>
      <c r="H221" s="571" t="s">
        <v>685</v>
      </c>
      <c r="I221" s="705"/>
      <c r="J221" s="994"/>
      <c r="K221" s="994"/>
      <c r="L221" s="994"/>
      <c r="M221" s="994"/>
      <c r="N221" s="994"/>
      <c r="O221" s="994"/>
    </row>
    <row r="222" spans="1:15" x14ac:dyDescent="0.2">
      <c r="A222" s="867"/>
      <c r="B222" s="915"/>
      <c r="C222" s="916"/>
      <c r="E222" s="937"/>
      <c r="F222" s="1003"/>
      <c r="G222" s="1004"/>
      <c r="H222" s="572" t="s">
        <v>686</v>
      </c>
      <c r="I222" s="709"/>
      <c r="J222" s="995"/>
      <c r="K222" s="995"/>
      <c r="L222" s="995"/>
      <c r="M222" s="995"/>
      <c r="N222" s="994"/>
      <c r="O222" s="994"/>
    </row>
    <row r="223" spans="1:15" ht="12.75" customHeight="1" x14ac:dyDescent="0.2">
      <c r="A223" s="867"/>
      <c r="B223" s="903" t="s">
        <v>687</v>
      </c>
      <c r="C223" s="905" t="s">
        <v>688</v>
      </c>
      <c r="E223" s="937"/>
      <c r="F223" s="1001" t="s">
        <v>687</v>
      </c>
      <c r="G223" s="980" t="s">
        <v>688</v>
      </c>
      <c r="H223" s="573" t="s">
        <v>689</v>
      </c>
      <c r="I223" s="704">
        <v>1</v>
      </c>
      <c r="J223" s="993" t="s">
        <v>8</v>
      </c>
      <c r="K223" s="993"/>
      <c r="L223" s="993" t="s">
        <v>8</v>
      </c>
      <c r="M223" s="993" t="s">
        <v>8</v>
      </c>
      <c r="N223" s="994"/>
      <c r="O223" s="994"/>
    </row>
    <row r="224" spans="1:15" x14ac:dyDescent="0.2">
      <c r="A224" s="867"/>
      <c r="B224" s="904"/>
      <c r="C224" s="906"/>
      <c r="E224" s="937"/>
      <c r="F224" s="1002"/>
      <c r="G224" s="981"/>
      <c r="H224" s="571" t="s">
        <v>690</v>
      </c>
      <c r="I224" s="705"/>
      <c r="J224" s="994"/>
      <c r="K224" s="994"/>
      <c r="L224" s="994"/>
      <c r="M224" s="994"/>
      <c r="N224" s="994"/>
      <c r="O224" s="994"/>
    </row>
    <row r="225" spans="1:15" x14ac:dyDescent="0.2">
      <c r="A225" s="921"/>
      <c r="B225" s="915"/>
      <c r="C225" s="916"/>
      <c r="E225" s="1011"/>
      <c r="F225" s="1003"/>
      <c r="G225" s="1004"/>
      <c r="H225" s="572" t="s">
        <v>691</v>
      </c>
      <c r="I225" s="709"/>
      <c r="J225" s="995"/>
      <c r="K225" s="995"/>
      <c r="L225" s="995"/>
      <c r="M225" s="995"/>
      <c r="N225" s="994"/>
      <c r="O225" s="994"/>
    </row>
    <row r="226" spans="1:15" ht="12.75" customHeight="1" x14ac:dyDescent="0.2">
      <c r="A226" s="866" t="s">
        <v>692</v>
      </c>
      <c r="B226" s="903" t="s">
        <v>693</v>
      </c>
      <c r="C226" s="905" t="s">
        <v>694</v>
      </c>
      <c r="E226" s="936" t="s">
        <v>692</v>
      </c>
      <c r="F226" s="1001" t="s">
        <v>693</v>
      </c>
      <c r="G226" s="980" t="s">
        <v>694</v>
      </c>
      <c r="H226" s="573" t="s">
        <v>695</v>
      </c>
      <c r="I226" s="707">
        <v>1</v>
      </c>
      <c r="J226" s="998" t="s">
        <v>8</v>
      </c>
      <c r="K226" s="998"/>
      <c r="L226" s="998" t="s">
        <v>8</v>
      </c>
      <c r="M226" s="998" t="s">
        <v>8</v>
      </c>
      <c r="N226" s="994"/>
      <c r="O226" s="994"/>
    </row>
    <row r="227" spans="1:15" x14ac:dyDescent="0.2">
      <c r="A227" s="867"/>
      <c r="B227" s="904"/>
      <c r="C227" s="906"/>
      <c r="E227" s="937"/>
      <c r="F227" s="1002"/>
      <c r="G227" s="981"/>
      <c r="H227" s="571" t="s">
        <v>696</v>
      </c>
      <c r="I227" s="708">
        <v>1</v>
      </c>
      <c r="J227" s="999"/>
      <c r="K227" s="999"/>
      <c r="L227" s="999"/>
      <c r="M227" s="999"/>
      <c r="N227" s="994"/>
      <c r="O227" s="994"/>
    </row>
    <row r="228" spans="1:15" x14ac:dyDescent="0.2">
      <c r="A228" s="867"/>
      <c r="B228" s="904"/>
      <c r="C228" s="906"/>
      <c r="E228" s="937"/>
      <c r="F228" s="1002"/>
      <c r="G228" s="981"/>
      <c r="H228" s="571" t="s">
        <v>697</v>
      </c>
      <c r="I228" s="705">
        <v>3</v>
      </c>
      <c r="J228" s="999"/>
      <c r="K228" s="999"/>
      <c r="L228" s="999"/>
      <c r="M228" s="999"/>
      <c r="N228" s="994"/>
      <c r="O228" s="994"/>
    </row>
    <row r="229" spans="1:15" x14ac:dyDescent="0.2">
      <c r="A229" s="867"/>
      <c r="B229" s="904"/>
      <c r="C229" s="906"/>
      <c r="E229" s="937"/>
      <c r="F229" s="1002"/>
      <c r="G229" s="981"/>
      <c r="H229" s="571" t="s">
        <v>698</v>
      </c>
      <c r="I229" s="705">
        <v>4</v>
      </c>
      <c r="J229" s="999"/>
      <c r="K229" s="999"/>
      <c r="L229" s="999"/>
      <c r="M229" s="999"/>
      <c r="N229" s="994"/>
      <c r="O229" s="994"/>
    </row>
    <row r="230" spans="1:15" x14ac:dyDescent="0.2">
      <c r="A230" s="867"/>
      <c r="B230" s="904"/>
      <c r="C230" s="906"/>
      <c r="E230" s="937"/>
      <c r="F230" s="1002"/>
      <c r="G230" s="981"/>
      <c r="H230" s="572" t="s">
        <v>699</v>
      </c>
      <c r="I230" s="705">
        <v>1</v>
      </c>
      <c r="J230" s="1000"/>
      <c r="K230" s="1000"/>
      <c r="L230" s="1000"/>
      <c r="M230" s="1000"/>
      <c r="N230" s="994"/>
      <c r="O230" s="994"/>
    </row>
    <row r="231" spans="1:15" ht="12.75" customHeight="1" x14ac:dyDescent="0.2">
      <c r="A231" s="867"/>
      <c r="B231" s="903" t="s">
        <v>700</v>
      </c>
      <c r="C231" s="905" t="s">
        <v>701</v>
      </c>
      <c r="E231" s="937"/>
      <c r="F231" s="1001" t="s">
        <v>700</v>
      </c>
      <c r="G231" s="980" t="s">
        <v>701</v>
      </c>
      <c r="H231" s="573" t="s">
        <v>702</v>
      </c>
      <c r="I231" s="707">
        <v>1</v>
      </c>
      <c r="J231" s="998" t="s">
        <v>8</v>
      </c>
      <c r="K231" s="998"/>
      <c r="L231" s="998"/>
      <c r="M231" s="998" t="s">
        <v>8</v>
      </c>
      <c r="N231" s="994"/>
      <c r="O231" s="994"/>
    </row>
    <row r="232" spans="1:15" x14ac:dyDescent="0.2">
      <c r="A232" s="867"/>
      <c r="B232" s="904"/>
      <c r="C232" s="906"/>
      <c r="E232" s="937"/>
      <c r="F232" s="1002"/>
      <c r="G232" s="981"/>
      <c r="H232" s="571" t="s">
        <v>703</v>
      </c>
      <c r="I232" s="705"/>
      <c r="J232" s="999"/>
      <c r="K232" s="999"/>
      <c r="L232" s="999"/>
      <c r="M232" s="999"/>
      <c r="N232" s="994"/>
      <c r="O232" s="994"/>
    </row>
    <row r="233" spans="1:15" x14ac:dyDescent="0.2">
      <c r="A233" s="867"/>
      <c r="B233" s="904"/>
      <c r="C233" s="906"/>
      <c r="E233" s="937"/>
      <c r="F233" s="1002"/>
      <c r="G233" s="981"/>
      <c r="H233" s="571" t="s">
        <v>704</v>
      </c>
      <c r="I233" s="705"/>
      <c r="J233" s="1000"/>
      <c r="K233" s="1000"/>
      <c r="L233" s="1000"/>
      <c r="M233" s="1000"/>
      <c r="N233" s="994"/>
      <c r="O233" s="994"/>
    </row>
    <row r="234" spans="1:15" ht="12.75" customHeight="1" x14ac:dyDescent="0.2">
      <c r="A234" s="867"/>
      <c r="B234" s="903" t="s">
        <v>705</v>
      </c>
      <c r="C234" s="905" t="s">
        <v>706</v>
      </c>
      <c r="E234" s="937"/>
      <c r="F234" s="1001" t="s">
        <v>705</v>
      </c>
      <c r="G234" s="980" t="s">
        <v>706</v>
      </c>
      <c r="H234" s="573" t="s">
        <v>707</v>
      </c>
      <c r="I234" s="707"/>
      <c r="J234" s="993" t="s">
        <v>8</v>
      </c>
      <c r="K234" s="993"/>
      <c r="L234" s="993"/>
      <c r="M234" s="993" t="s">
        <v>8</v>
      </c>
      <c r="N234" s="994"/>
      <c r="O234" s="994"/>
    </row>
    <row r="235" spans="1:15" x14ac:dyDescent="0.2">
      <c r="A235" s="867"/>
      <c r="B235" s="904"/>
      <c r="C235" s="906"/>
      <c r="E235" s="937"/>
      <c r="F235" s="1002"/>
      <c r="G235" s="981"/>
      <c r="H235" s="571" t="s">
        <v>708</v>
      </c>
      <c r="I235" s="708"/>
      <c r="J235" s="994"/>
      <c r="K235" s="994"/>
      <c r="L235" s="994"/>
      <c r="M235" s="994"/>
      <c r="N235" s="994"/>
      <c r="O235" s="994"/>
    </row>
    <row r="236" spans="1:15" x14ac:dyDescent="0.2">
      <c r="A236" s="867"/>
      <c r="B236" s="904"/>
      <c r="C236" s="906"/>
      <c r="E236" s="937"/>
      <c r="F236" s="1002"/>
      <c r="G236" s="981"/>
      <c r="H236" s="571" t="s">
        <v>709</v>
      </c>
      <c r="I236" s="708"/>
      <c r="J236" s="994"/>
      <c r="K236" s="994"/>
      <c r="L236" s="994"/>
      <c r="M236" s="994"/>
      <c r="N236" s="994"/>
      <c r="O236" s="994"/>
    </row>
    <row r="237" spans="1:15" x14ac:dyDescent="0.2">
      <c r="A237" s="867"/>
      <c r="B237" s="904"/>
      <c r="C237" s="906"/>
      <c r="E237" s="937"/>
      <c r="F237" s="1002"/>
      <c r="G237" s="981"/>
      <c r="H237" s="571" t="s">
        <v>710</v>
      </c>
      <c r="I237" s="705">
        <v>6</v>
      </c>
      <c r="J237" s="994"/>
      <c r="K237" s="994"/>
      <c r="L237" s="994"/>
      <c r="M237" s="994"/>
      <c r="N237" s="994"/>
      <c r="O237" s="994"/>
    </row>
    <row r="238" spans="1:15" x14ac:dyDescent="0.2">
      <c r="A238" s="867"/>
      <c r="B238" s="904"/>
      <c r="C238" s="906"/>
      <c r="E238" s="937"/>
      <c r="F238" s="1002"/>
      <c r="G238" s="981"/>
      <c r="H238" s="572" t="s">
        <v>711</v>
      </c>
      <c r="I238" s="705">
        <v>2</v>
      </c>
      <c r="J238" s="995"/>
      <c r="K238" s="995"/>
      <c r="L238" s="995"/>
      <c r="M238" s="995"/>
      <c r="N238" s="994"/>
      <c r="O238" s="994"/>
    </row>
    <row r="239" spans="1:15" ht="12.75" customHeight="1" x14ac:dyDescent="0.2">
      <c r="A239" s="867"/>
      <c r="B239" s="903" t="s">
        <v>712</v>
      </c>
      <c r="C239" s="905" t="s">
        <v>713</v>
      </c>
      <c r="E239" s="937"/>
      <c r="F239" s="1001" t="s">
        <v>712</v>
      </c>
      <c r="G239" s="980" t="s">
        <v>713</v>
      </c>
      <c r="H239" s="573" t="s">
        <v>714</v>
      </c>
      <c r="I239" s="704">
        <v>4</v>
      </c>
      <c r="J239" s="993" t="s">
        <v>8</v>
      </c>
      <c r="K239" s="993"/>
      <c r="L239" s="993"/>
      <c r="M239" s="993" t="s">
        <v>8</v>
      </c>
      <c r="N239" s="994"/>
      <c r="O239" s="994"/>
    </row>
    <row r="240" spans="1:15" x14ac:dyDescent="0.2">
      <c r="A240" s="867"/>
      <c r="B240" s="904"/>
      <c r="C240" s="906"/>
      <c r="E240" s="937"/>
      <c r="F240" s="1002"/>
      <c r="G240" s="981"/>
      <c r="H240" s="571" t="s">
        <v>715</v>
      </c>
      <c r="I240" s="705">
        <v>19</v>
      </c>
      <c r="J240" s="994"/>
      <c r="K240" s="994"/>
      <c r="L240" s="994"/>
      <c r="M240" s="994"/>
      <c r="N240" s="994"/>
      <c r="O240" s="994"/>
    </row>
    <row r="241" spans="1:15" x14ac:dyDescent="0.2">
      <c r="A241" s="867"/>
      <c r="B241" s="904"/>
      <c r="C241" s="906"/>
      <c r="E241" s="937"/>
      <c r="F241" s="1002"/>
      <c r="G241" s="981"/>
      <c r="H241" s="571" t="s">
        <v>716</v>
      </c>
      <c r="I241" s="705"/>
      <c r="J241" s="994"/>
      <c r="K241" s="994"/>
      <c r="L241" s="994"/>
      <c r="M241" s="994"/>
      <c r="N241" s="994"/>
      <c r="O241" s="994"/>
    </row>
    <row r="242" spans="1:15" x14ac:dyDescent="0.2">
      <c r="A242" s="867"/>
      <c r="B242" s="904"/>
      <c r="C242" s="906"/>
      <c r="E242" s="937"/>
      <c r="F242" s="1002"/>
      <c r="G242" s="981"/>
      <c r="H242" s="571" t="s">
        <v>717</v>
      </c>
      <c r="I242" s="705">
        <v>14</v>
      </c>
      <c r="J242" s="994"/>
      <c r="K242" s="994"/>
      <c r="L242" s="994"/>
      <c r="M242" s="994"/>
      <c r="N242" s="994"/>
      <c r="O242" s="994"/>
    </row>
    <row r="243" spans="1:15" x14ac:dyDescent="0.2">
      <c r="A243" s="867"/>
      <c r="B243" s="915"/>
      <c r="C243" s="916"/>
      <c r="E243" s="937"/>
      <c r="F243" s="1003"/>
      <c r="G243" s="1004"/>
      <c r="H243" s="572" t="s">
        <v>718</v>
      </c>
      <c r="I243" s="709">
        <v>7</v>
      </c>
      <c r="J243" s="995"/>
      <c r="K243" s="995"/>
      <c r="L243" s="995"/>
      <c r="M243" s="995"/>
      <c r="N243" s="994"/>
      <c r="O243" s="994"/>
    </row>
    <row r="244" spans="1:15" ht="12.75" customHeight="1" x14ac:dyDescent="0.2">
      <c r="A244" s="866" t="s">
        <v>719</v>
      </c>
      <c r="B244" s="903" t="s">
        <v>720</v>
      </c>
      <c r="C244" s="905" t="s">
        <v>721</v>
      </c>
      <c r="E244" s="936" t="s">
        <v>719</v>
      </c>
      <c r="F244" s="1001" t="s">
        <v>720</v>
      </c>
      <c r="G244" s="980" t="s">
        <v>721</v>
      </c>
      <c r="H244" s="573" t="s">
        <v>722</v>
      </c>
      <c r="I244" s="704"/>
      <c r="J244" s="1010" t="s">
        <v>204</v>
      </c>
      <c r="K244" s="1010" t="s">
        <v>204</v>
      </c>
      <c r="L244" s="1010" t="s">
        <v>204</v>
      </c>
      <c r="M244" s="1010" t="s">
        <v>204</v>
      </c>
      <c r="N244" s="994"/>
      <c r="O244" s="994"/>
    </row>
    <row r="245" spans="1:15" x14ac:dyDescent="0.2">
      <c r="A245" s="867"/>
      <c r="B245" s="904"/>
      <c r="C245" s="906"/>
      <c r="E245" s="937"/>
      <c r="F245" s="1002"/>
      <c r="G245" s="981"/>
      <c r="H245" s="571" t="s">
        <v>723</v>
      </c>
      <c r="I245" s="705"/>
      <c r="J245" s="994"/>
      <c r="K245" s="994"/>
      <c r="L245" s="994"/>
      <c r="M245" s="994"/>
      <c r="N245" s="994"/>
      <c r="O245" s="994"/>
    </row>
    <row r="246" spans="1:15" x14ac:dyDescent="0.2">
      <c r="A246" s="867"/>
      <c r="B246" s="904"/>
      <c r="C246" s="906"/>
      <c r="E246" s="937"/>
      <c r="F246" s="1002"/>
      <c r="G246" s="981"/>
      <c r="H246" s="571" t="s">
        <v>724</v>
      </c>
      <c r="I246" s="705"/>
      <c r="J246" s="994"/>
      <c r="K246" s="994"/>
      <c r="L246" s="994"/>
      <c r="M246" s="994"/>
      <c r="N246" s="994"/>
      <c r="O246" s="994"/>
    </row>
    <row r="247" spans="1:15" x14ac:dyDescent="0.2">
      <c r="A247" s="867"/>
      <c r="B247" s="915"/>
      <c r="C247" s="916"/>
      <c r="E247" s="937"/>
      <c r="F247" s="1003"/>
      <c r="G247" s="1004"/>
      <c r="H247" s="572" t="s">
        <v>725</v>
      </c>
      <c r="I247" s="709"/>
      <c r="J247" s="995"/>
      <c r="K247" s="995"/>
      <c r="L247" s="995"/>
      <c r="M247" s="995"/>
      <c r="N247" s="994"/>
      <c r="O247" s="994"/>
    </row>
    <row r="248" spans="1:15" ht="12.75" customHeight="1" x14ac:dyDescent="0.2">
      <c r="A248" s="896"/>
      <c r="B248" s="903" t="s">
        <v>726</v>
      </c>
      <c r="C248" s="905" t="s">
        <v>727</v>
      </c>
      <c r="E248" s="984"/>
      <c r="F248" s="1001" t="s">
        <v>726</v>
      </c>
      <c r="G248" s="980" t="s">
        <v>727</v>
      </c>
      <c r="H248" s="573" t="s">
        <v>728</v>
      </c>
      <c r="I248" s="707">
        <v>1</v>
      </c>
      <c r="J248" s="993" t="s">
        <v>8</v>
      </c>
      <c r="K248" s="993"/>
      <c r="L248" s="993"/>
      <c r="M248" s="993" t="s">
        <v>8</v>
      </c>
      <c r="N248" s="994"/>
      <c r="O248" s="994"/>
    </row>
    <row r="249" spans="1:15" x14ac:dyDescent="0.2">
      <c r="A249" s="896"/>
      <c r="B249" s="904"/>
      <c r="C249" s="906"/>
      <c r="E249" s="984"/>
      <c r="F249" s="1002"/>
      <c r="G249" s="981"/>
      <c r="H249" s="571" t="s">
        <v>729</v>
      </c>
      <c r="I249" s="705">
        <v>1</v>
      </c>
      <c r="J249" s="994"/>
      <c r="K249" s="994"/>
      <c r="L249" s="994"/>
      <c r="M249" s="994"/>
      <c r="N249" s="994"/>
      <c r="O249" s="994"/>
    </row>
    <row r="250" spans="1:15" x14ac:dyDescent="0.2">
      <c r="A250" s="896"/>
      <c r="B250" s="904"/>
      <c r="C250" s="906"/>
      <c r="E250" s="984"/>
      <c r="F250" s="1002"/>
      <c r="G250" s="981"/>
      <c r="H250" s="571" t="s">
        <v>730</v>
      </c>
      <c r="I250" s="705"/>
      <c r="J250" s="994"/>
      <c r="K250" s="994"/>
      <c r="L250" s="994"/>
      <c r="M250" s="994"/>
      <c r="N250" s="994"/>
      <c r="O250" s="994"/>
    </row>
    <row r="251" spans="1:15" x14ac:dyDescent="0.2">
      <c r="A251" s="896"/>
      <c r="B251" s="904"/>
      <c r="C251" s="906"/>
      <c r="E251" s="984"/>
      <c r="F251" s="1002"/>
      <c r="G251" s="981"/>
      <c r="H251" s="571" t="s">
        <v>731</v>
      </c>
      <c r="I251" s="705"/>
      <c r="J251" s="994"/>
      <c r="K251" s="994"/>
      <c r="L251" s="994"/>
      <c r="M251" s="994"/>
      <c r="N251" s="994"/>
      <c r="O251" s="994"/>
    </row>
    <row r="252" spans="1:15" x14ac:dyDescent="0.2">
      <c r="A252" s="896"/>
      <c r="B252" s="904"/>
      <c r="C252" s="906"/>
      <c r="E252" s="984"/>
      <c r="F252" s="1002"/>
      <c r="G252" s="981"/>
      <c r="H252" s="571" t="s">
        <v>732</v>
      </c>
      <c r="I252" s="705"/>
      <c r="J252" s="994"/>
      <c r="K252" s="994"/>
      <c r="L252" s="994"/>
      <c r="M252" s="994"/>
      <c r="N252" s="994"/>
      <c r="O252" s="994"/>
    </row>
    <row r="253" spans="1:15" x14ac:dyDescent="0.2">
      <c r="A253" s="896"/>
      <c r="B253" s="904"/>
      <c r="C253" s="906"/>
      <c r="E253" s="984"/>
      <c r="F253" s="1002"/>
      <c r="G253" s="981"/>
      <c r="H253" s="572" t="s">
        <v>733</v>
      </c>
      <c r="I253" s="705"/>
      <c r="J253" s="995"/>
      <c r="K253" s="995"/>
      <c r="L253" s="995"/>
      <c r="M253" s="995"/>
      <c r="N253" s="994"/>
      <c r="O253" s="994"/>
    </row>
    <row r="254" spans="1:15" ht="12.75" customHeight="1" x14ac:dyDescent="0.2">
      <c r="A254" s="866" t="s">
        <v>734</v>
      </c>
      <c r="B254" s="903" t="s">
        <v>735</v>
      </c>
      <c r="C254" s="905" t="s">
        <v>736</v>
      </c>
      <c r="E254" s="936" t="s">
        <v>734</v>
      </c>
      <c r="F254" s="1001" t="s">
        <v>735</v>
      </c>
      <c r="G254" s="980" t="s">
        <v>736</v>
      </c>
      <c r="H254" s="573" t="s">
        <v>737</v>
      </c>
      <c r="I254" s="704"/>
      <c r="J254" s="993" t="s">
        <v>204</v>
      </c>
      <c r="K254" s="993" t="s">
        <v>204</v>
      </c>
      <c r="L254" s="993" t="s">
        <v>204</v>
      </c>
      <c r="M254" s="993" t="s">
        <v>204</v>
      </c>
      <c r="N254" s="994"/>
      <c r="O254" s="994"/>
    </row>
    <row r="255" spans="1:15" x14ac:dyDescent="0.2">
      <c r="A255" s="867"/>
      <c r="B255" s="904"/>
      <c r="C255" s="906"/>
      <c r="E255" s="937"/>
      <c r="F255" s="1002"/>
      <c r="G255" s="981"/>
      <c r="H255" s="571" t="s">
        <v>738</v>
      </c>
      <c r="I255" s="705"/>
      <c r="J255" s="994"/>
      <c r="K255" s="994"/>
      <c r="L255" s="994"/>
      <c r="M255" s="994"/>
      <c r="N255" s="994"/>
      <c r="O255" s="994"/>
    </row>
    <row r="256" spans="1:15" x14ac:dyDescent="0.2">
      <c r="A256" s="867"/>
      <c r="B256" s="904"/>
      <c r="C256" s="906"/>
      <c r="E256" s="937"/>
      <c r="F256" s="1002"/>
      <c r="G256" s="981"/>
      <c r="H256" s="571" t="s">
        <v>739</v>
      </c>
      <c r="I256" s="705"/>
      <c r="J256" s="994"/>
      <c r="K256" s="994"/>
      <c r="L256" s="994"/>
      <c r="M256" s="994"/>
      <c r="N256" s="994"/>
      <c r="O256" s="994"/>
    </row>
    <row r="257" spans="1:15" x14ac:dyDescent="0.2">
      <c r="A257" s="867"/>
      <c r="B257" s="904"/>
      <c r="C257" s="906"/>
      <c r="E257" s="937"/>
      <c r="F257" s="1002"/>
      <c r="G257" s="981"/>
      <c r="H257" s="571" t="s">
        <v>740</v>
      </c>
      <c r="I257" s="705"/>
      <c r="J257" s="994"/>
      <c r="K257" s="994"/>
      <c r="L257" s="994"/>
      <c r="M257" s="994"/>
      <c r="N257" s="994"/>
      <c r="O257" s="994"/>
    </row>
    <row r="258" spans="1:15" x14ac:dyDescent="0.2">
      <c r="A258" s="867"/>
      <c r="B258" s="904"/>
      <c r="C258" s="906"/>
      <c r="E258" s="937"/>
      <c r="F258" s="1002"/>
      <c r="G258" s="981"/>
      <c r="H258" s="571" t="s">
        <v>741</v>
      </c>
      <c r="I258" s="705"/>
      <c r="J258" s="994"/>
      <c r="K258" s="994"/>
      <c r="L258" s="994"/>
      <c r="M258" s="994"/>
      <c r="N258" s="994"/>
      <c r="O258" s="994"/>
    </row>
    <row r="259" spans="1:15" x14ac:dyDescent="0.2">
      <c r="A259" s="867"/>
      <c r="B259" s="904"/>
      <c r="C259" s="906"/>
      <c r="E259" s="937"/>
      <c r="F259" s="1002"/>
      <c r="G259" s="981"/>
      <c r="H259" s="572" t="s">
        <v>742</v>
      </c>
      <c r="I259" s="702"/>
      <c r="J259" s="995"/>
      <c r="K259" s="995"/>
      <c r="L259" s="995"/>
      <c r="M259" s="995"/>
      <c r="N259" s="994"/>
      <c r="O259" s="994"/>
    </row>
    <row r="260" spans="1:15" ht="12.75" customHeight="1" x14ac:dyDescent="0.2">
      <c r="A260" s="867"/>
      <c r="B260" s="903" t="s">
        <v>143</v>
      </c>
      <c r="C260" s="905" t="s">
        <v>743</v>
      </c>
      <c r="E260" s="937"/>
      <c r="F260" s="1001" t="s">
        <v>143</v>
      </c>
      <c r="G260" s="980" t="s">
        <v>743</v>
      </c>
      <c r="H260" s="573" t="s">
        <v>744</v>
      </c>
      <c r="I260" s="704"/>
      <c r="J260" s="1012" t="s">
        <v>204</v>
      </c>
      <c r="K260" s="1012" t="s">
        <v>204</v>
      </c>
      <c r="L260" s="1012" t="s">
        <v>204</v>
      </c>
      <c r="M260" s="1012" t="s">
        <v>204</v>
      </c>
      <c r="N260" s="994"/>
      <c r="O260" s="994"/>
    </row>
    <row r="261" spans="1:15" x14ac:dyDescent="0.2">
      <c r="A261" s="867"/>
      <c r="B261" s="904"/>
      <c r="C261" s="906"/>
      <c r="E261" s="937"/>
      <c r="F261" s="1002"/>
      <c r="G261" s="981"/>
      <c r="H261" s="571" t="s">
        <v>745</v>
      </c>
      <c r="I261" s="705"/>
      <c r="J261" s="1013"/>
      <c r="K261" s="1013"/>
      <c r="L261" s="1013"/>
      <c r="M261" s="1013"/>
      <c r="N261" s="994"/>
      <c r="O261" s="994"/>
    </row>
    <row r="262" spans="1:15" x14ac:dyDescent="0.2">
      <c r="A262" s="867"/>
      <c r="B262" s="904"/>
      <c r="C262" s="906"/>
      <c r="E262" s="937"/>
      <c r="F262" s="1002"/>
      <c r="G262" s="981"/>
      <c r="H262" s="571" t="s">
        <v>746</v>
      </c>
      <c r="I262" s="705"/>
      <c r="J262" s="1013"/>
      <c r="K262" s="1013"/>
      <c r="L262" s="1013"/>
      <c r="M262" s="1013"/>
      <c r="N262" s="994"/>
      <c r="O262" s="994"/>
    </row>
    <row r="263" spans="1:15" x14ac:dyDescent="0.2">
      <c r="A263" s="867"/>
      <c r="B263" s="915"/>
      <c r="C263" s="916"/>
      <c r="E263" s="937"/>
      <c r="F263" s="1003"/>
      <c r="G263" s="1004"/>
      <c r="H263" s="572" t="s">
        <v>747</v>
      </c>
      <c r="I263" s="709"/>
      <c r="J263" s="1014"/>
      <c r="K263" s="1014"/>
      <c r="L263" s="1014"/>
      <c r="M263" s="1014"/>
      <c r="N263" s="994"/>
      <c r="O263" s="994"/>
    </row>
    <row r="264" spans="1:15" ht="12.75" customHeight="1" x14ac:dyDescent="0.2">
      <c r="A264" s="867"/>
      <c r="B264" s="903" t="s">
        <v>748</v>
      </c>
      <c r="C264" s="905" t="s">
        <v>749</v>
      </c>
      <c r="E264" s="937"/>
      <c r="F264" s="1001" t="s">
        <v>748</v>
      </c>
      <c r="G264" s="980" t="s">
        <v>749</v>
      </c>
      <c r="H264" s="573" t="s">
        <v>750</v>
      </c>
      <c r="I264" s="707"/>
      <c r="J264" s="1012" t="s">
        <v>204</v>
      </c>
      <c r="K264" s="1012" t="s">
        <v>204</v>
      </c>
      <c r="L264" s="1012" t="s">
        <v>204</v>
      </c>
      <c r="M264" s="1012" t="s">
        <v>204</v>
      </c>
      <c r="N264" s="994"/>
      <c r="O264" s="994"/>
    </row>
    <row r="265" spans="1:15" x14ac:dyDescent="0.2">
      <c r="A265" s="867"/>
      <c r="B265" s="904"/>
      <c r="C265" s="906"/>
      <c r="E265" s="937"/>
      <c r="F265" s="1002"/>
      <c r="G265" s="981"/>
      <c r="H265" s="571" t="s">
        <v>751</v>
      </c>
      <c r="I265" s="705"/>
      <c r="J265" s="1013"/>
      <c r="K265" s="1013"/>
      <c r="L265" s="1013"/>
      <c r="M265" s="1013"/>
      <c r="N265" s="994"/>
      <c r="O265" s="994"/>
    </row>
    <row r="266" spans="1:15" x14ac:dyDescent="0.2">
      <c r="A266" s="867"/>
      <c r="B266" s="904"/>
      <c r="C266" s="906"/>
      <c r="E266" s="937"/>
      <c r="F266" s="1002"/>
      <c r="G266" s="981"/>
      <c r="H266" s="572" t="s">
        <v>752</v>
      </c>
      <c r="I266" s="705"/>
      <c r="J266" s="1014"/>
      <c r="K266" s="1014"/>
      <c r="L266" s="1014"/>
      <c r="M266" s="1014"/>
      <c r="N266" s="995"/>
      <c r="O266" s="995"/>
    </row>
    <row r="267" spans="1:15" ht="33.75" x14ac:dyDescent="0.2">
      <c r="A267" s="574"/>
      <c r="B267" s="575"/>
      <c r="C267" s="574" t="s">
        <v>753</v>
      </c>
      <c r="E267" s="711"/>
      <c r="F267" s="712"/>
      <c r="G267" s="711" t="s">
        <v>753</v>
      </c>
      <c r="H267" s="574" t="s">
        <v>754</v>
      </c>
      <c r="I267" s="713"/>
      <c r="J267" s="562" t="s">
        <v>930</v>
      </c>
      <c r="K267" s="562" t="s">
        <v>29</v>
      </c>
      <c r="L267" s="562" t="s">
        <v>56</v>
      </c>
      <c r="M267" s="562" t="s">
        <v>11</v>
      </c>
      <c r="N267" s="562" t="s">
        <v>368</v>
      </c>
      <c r="O267" s="562" t="s">
        <v>931</v>
      </c>
    </row>
    <row r="268" spans="1:15" ht="22.5" x14ac:dyDescent="0.2">
      <c r="A268" s="874" t="s">
        <v>755</v>
      </c>
      <c r="B268" s="574" t="s">
        <v>756</v>
      </c>
      <c r="C268" s="577" t="s">
        <v>757</v>
      </c>
      <c r="E268" s="945" t="s">
        <v>755</v>
      </c>
      <c r="F268" s="711" t="s">
        <v>756</v>
      </c>
      <c r="G268" s="714" t="s">
        <v>757</v>
      </c>
      <c r="H268" s="578" t="s">
        <v>758</v>
      </c>
      <c r="I268" s="715" t="s">
        <v>8</v>
      </c>
      <c r="J268" s="715" t="s">
        <v>8</v>
      </c>
      <c r="K268" s="715" t="s">
        <v>8</v>
      </c>
      <c r="L268" s="715" t="s">
        <v>8</v>
      </c>
      <c r="M268" s="715" t="s">
        <v>8</v>
      </c>
      <c r="N268" s="1010" t="s">
        <v>204</v>
      </c>
      <c r="O268" s="1010" t="s">
        <v>204</v>
      </c>
    </row>
    <row r="269" spans="1:15" ht="22.5" x14ac:dyDescent="0.2">
      <c r="A269" s="922"/>
      <c r="B269" s="574" t="s">
        <v>756</v>
      </c>
      <c r="C269" s="579" t="s">
        <v>759</v>
      </c>
      <c r="E269" s="1018"/>
      <c r="F269" s="711" t="s">
        <v>756</v>
      </c>
      <c r="G269" s="716" t="s">
        <v>759</v>
      </c>
      <c r="H269" s="578" t="s">
        <v>760</v>
      </c>
      <c r="I269" s="715" t="s">
        <v>8</v>
      </c>
      <c r="J269" s="715" t="s">
        <v>8</v>
      </c>
      <c r="K269" s="715" t="s">
        <v>8</v>
      </c>
      <c r="L269" s="715" t="s">
        <v>8</v>
      </c>
      <c r="M269" s="715" t="s">
        <v>8</v>
      </c>
      <c r="N269" s="1019"/>
      <c r="O269" s="1019"/>
    </row>
    <row r="270" spans="1:15" ht="33.75" x14ac:dyDescent="0.2">
      <c r="A270" s="922"/>
      <c r="B270" s="574" t="s">
        <v>756</v>
      </c>
      <c r="C270" s="579" t="s">
        <v>761</v>
      </c>
      <c r="E270" s="1018"/>
      <c r="F270" s="711" t="s">
        <v>756</v>
      </c>
      <c r="G270" s="716" t="s">
        <v>761</v>
      </c>
      <c r="H270" s="578" t="s">
        <v>762</v>
      </c>
      <c r="I270" s="715" t="s">
        <v>8</v>
      </c>
      <c r="J270" s="715" t="s">
        <v>8</v>
      </c>
      <c r="K270" s="715" t="s">
        <v>8</v>
      </c>
      <c r="L270" s="715" t="s">
        <v>8</v>
      </c>
      <c r="M270" s="715" t="s">
        <v>8</v>
      </c>
      <c r="N270" s="1019"/>
      <c r="O270" s="1019"/>
    </row>
    <row r="271" spans="1:15" ht="59.25" x14ac:dyDescent="0.2">
      <c r="A271" s="580" t="s">
        <v>763</v>
      </c>
      <c r="B271" s="574" t="s">
        <v>756</v>
      </c>
      <c r="C271" s="577" t="s">
        <v>764</v>
      </c>
      <c r="E271" s="717" t="s">
        <v>763</v>
      </c>
      <c r="F271" s="711" t="s">
        <v>756</v>
      </c>
      <c r="G271" s="714" t="s">
        <v>764</v>
      </c>
      <c r="H271" s="578" t="s">
        <v>765</v>
      </c>
      <c r="I271" s="715" t="s">
        <v>8</v>
      </c>
      <c r="J271" s="715" t="s">
        <v>8</v>
      </c>
      <c r="K271" s="715" t="s">
        <v>8</v>
      </c>
      <c r="L271" s="715" t="s">
        <v>8</v>
      </c>
      <c r="M271" s="715" t="s">
        <v>8</v>
      </c>
      <c r="N271" s="1019"/>
      <c r="O271" s="1019"/>
    </row>
    <row r="272" spans="1:15" ht="50.25" x14ac:dyDescent="0.2">
      <c r="A272" s="580" t="s">
        <v>766</v>
      </c>
      <c r="B272" s="574" t="s">
        <v>756</v>
      </c>
      <c r="C272" s="577" t="s">
        <v>767</v>
      </c>
      <c r="E272" s="717" t="s">
        <v>766</v>
      </c>
      <c r="F272" s="711" t="s">
        <v>756</v>
      </c>
      <c r="G272" s="714" t="s">
        <v>767</v>
      </c>
      <c r="H272" s="578" t="s">
        <v>768</v>
      </c>
      <c r="I272" s="715" t="s">
        <v>8</v>
      </c>
      <c r="J272" s="715" t="s">
        <v>8</v>
      </c>
      <c r="K272" s="715" t="s">
        <v>8</v>
      </c>
      <c r="L272" s="715" t="s">
        <v>8</v>
      </c>
      <c r="M272" s="715" t="s">
        <v>8</v>
      </c>
      <c r="N272" s="1019"/>
      <c r="O272" s="1019"/>
    </row>
    <row r="273" spans="1:15" ht="236.25" x14ac:dyDescent="0.2">
      <c r="A273" s="580" t="s">
        <v>769</v>
      </c>
      <c r="B273" s="574" t="s">
        <v>756</v>
      </c>
      <c r="C273" s="581" t="s">
        <v>769</v>
      </c>
      <c r="E273" s="717" t="s">
        <v>769</v>
      </c>
      <c r="F273" s="711" t="s">
        <v>756</v>
      </c>
      <c r="G273" s="718" t="s">
        <v>769</v>
      </c>
      <c r="H273" s="578" t="s">
        <v>770</v>
      </c>
      <c r="I273" s="715" t="s">
        <v>8</v>
      </c>
      <c r="J273" s="715" t="s">
        <v>8</v>
      </c>
      <c r="K273" s="715" t="s">
        <v>8</v>
      </c>
      <c r="L273" s="715" t="s">
        <v>8</v>
      </c>
      <c r="M273" s="715" t="s">
        <v>8</v>
      </c>
      <c r="N273" s="1020"/>
      <c r="O273" s="1020"/>
    </row>
    <row r="274" spans="1:15" ht="60.75" x14ac:dyDescent="0.2">
      <c r="A274" s="582" t="s">
        <v>771</v>
      </c>
      <c r="B274" s="583"/>
      <c r="C274" s="582" t="s">
        <v>772</v>
      </c>
      <c r="E274" s="719" t="s">
        <v>771</v>
      </c>
      <c r="F274" s="720"/>
      <c r="G274" s="719" t="s">
        <v>933</v>
      </c>
      <c r="H274" s="584" t="s">
        <v>773</v>
      </c>
      <c r="I274" s="721" t="s">
        <v>774</v>
      </c>
      <c r="J274" s="562" t="s">
        <v>930</v>
      </c>
      <c r="K274" s="562" t="s">
        <v>29</v>
      </c>
      <c r="L274" s="562" t="s">
        <v>56</v>
      </c>
      <c r="M274" s="562" t="s">
        <v>11</v>
      </c>
      <c r="N274" s="562" t="s">
        <v>368</v>
      </c>
      <c r="O274" s="562" t="s">
        <v>931</v>
      </c>
    </row>
    <row r="275" spans="1:15" x14ac:dyDescent="0.2">
      <c r="A275" s="922"/>
      <c r="B275" s="585" t="s">
        <v>775</v>
      </c>
      <c r="C275" s="577" t="s">
        <v>759</v>
      </c>
      <c r="E275" s="1018"/>
      <c r="F275" s="722" t="s">
        <v>775</v>
      </c>
      <c r="G275" s="714" t="s">
        <v>759</v>
      </c>
      <c r="H275" s="578" t="s">
        <v>776</v>
      </c>
      <c r="I275" s="715" t="s">
        <v>8</v>
      </c>
      <c r="J275" s="723"/>
      <c r="K275" s="723" t="s">
        <v>8</v>
      </c>
      <c r="L275" s="723"/>
      <c r="M275" s="723"/>
      <c r="N275" s="993" t="s">
        <v>204</v>
      </c>
      <c r="O275" s="993" t="s">
        <v>204</v>
      </c>
    </row>
    <row r="276" spans="1:15" x14ac:dyDescent="0.2">
      <c r="A276" s="922"/>
      <c r="B276" s="585" t="s">
        <v>775</v>
      </c>
      <c r="C276" s="577" t="s">
        <v>763</v>
      </c>
      <c r="E276" s="1018"/>
      <c r="F276" s="722" t="s">
        <v>775</v>
      </c>
      <c r="G276" s="714" t="s">
        <v>763</v>
      </c>
      <c r="H276" s="578" t="s">
        <v>777</v>
      </c>
      <c r="I276" s="715" t="s">
        <v>8</v>
      </c>
      <c r="J276" s="723"/>
      <c r="K276" s="723" t="s">
        <v>8</v>
      </c>
      <c r="L276" s="723"/>
      <c r="M276" s="723"/>
      <c r="N276" s="994"/>
      <c r="O276" s="994"/>
    </row>
    <row r="277" spans="1:15" x14ac:dyDescent="0.2">
      <c r="A277" s="922"/>
      <c r="B277" s="585" t="s">
        <v>778</v>
      </c>
      <c r="C277" s="577" t="s">
        <v>761</v>
      </c>
      <c r="E277" s="1018"/>
      <c r="F277" s="722" t="s">
        <v>778</v>
      </c>
      <c r="G277" s="714" t="s">
        <v>761</v>
      </c>
      <c r="H277" s="571" t="s">
        <v>779</v>
      </c>
      <c r="I277" s="715" t="s">
        <v>8</v>
      </c>
      <c r="J277" s="723"/>
      <c r="K277" s="723" t="s">
        <v>8</v>
      </c>
      <c r="L277" s="723"/>
      <c r="M277" s="723"/>
      <c r="N277" s="994"/>
      <c r="O277" s="994"/>
    </row>
    <row r="278" spans="1:15" x14ac:dyDescent="0.2">
      <c r="A278" s="922"/>
      <c r="B278" s="585" t="s">
        <v>778</v>
      </c>
      <c r="C278" s="577" t="s">
        <v>780</v>
      </c>
      <c r="E278" s="1018"/>
      <c r="F278" s="722" t="s">
        <v>778</v>
      </c>
      <c r="G278" s="714" t="s">
        <v>780</v>
      </c>
      <c r="H278" s="578" t="s">
        <v>781</v>
      </c>
      <c r="I278" s="715" t="s">
        <v>8</v>
      </c>
      <c r="J278" s="723"/>
      <c r="K278" s="723" t="s">
        <v>8</v>
      </c>
      <c r="L278" s="723"/>
      <c r="M278" s="723"/>
      <c r="N278" s="994"/>
      <c r="O278" s="994"/>
    </row>
    <row r="279" spans="1:15" x14ac:dyDescent="0.2">
      <c r="A279" s="922"/>
      <c r="B279" s="585" t="s">
        <v>778</v>
      </c>
      <c r="C279" s="577" t="s">
        <v>767</v>
      </c>
      <c r="E279" s="1018"/>
      <c r="F279" s="722" t="s">
        <v>778</v>
      </c>
      <c r="G279" s="714" t="s">
        <v>767</v>
      </c>
      <c r="H279" s="586" t="s">
        <v>782</v>
      </c>
      <c r="I279" s="715" t="s">
        <v>8</v>
      </c>
      <c r="J279" s="723"/>
      <c r="K279" s="723" t="s">
        <v>8</v>
      </c>
      <c r="L279" s="723"/>
      <c r="M279" s="723"/>
      <c r="N279" s="995"/>
      <c r="O279" s="995"/>
    </row>
    <row r="280" spans="1:15" ht="33.75" x14ac:dyDescent="0.2">
      <c r="A280" s="587"/>
      <c r="B280" s="932" t="s">
        <v>783</v>
      </c>
      <c r="C280" s="932"/>
      <c r="E280" s="724"/>
      <c r="F280" s="1021" t="s">
        <v>783</v>
      </c>
      <c r="G280" s="1021"/>
      <c r="H280" s="674" t="s">
        <v>784</v>
      </c>
      <c r="I280" s="674"/>
      <c r="J280" s="562" t="s">
        <v>930</v>
      </c>
      <c r="K280" s="562" t="s">
        <v>29</v>
      </c>
      <c r="L280" s="562" t="s">
        <v>56</v>
      </c>
      <c r="M280" s="562" t="s">
        <v>11</v>
      </c>
      <c r="N280" s="562" t="s">
        <v>368</v>
      </c>
      <c r="O280" s="562" t="s">
        <v>931</v>
      </c>
    </row>
    <row r="281" spans="1:15" ht="22.5" x14ac:dyDescent="0.2">
      <c r="A281" s="922" t="s">
        <v>785</v>
      </c>
      <c r="B281" s="588" t="s">
        <v>756</v>
      </c>
      <c r="C281" s="589" t="s">
        <v>786</v>
      </c>
      <c r="E281" s="1018" t="s">
        <v>785</v>
      </c>
      <c r="F281" s="725" t="s">
        <v>756</v>
      </c>
      <c r="G281" s="726" t="s">
        <v>786</v>
      </c>
      <c r="H281" s="586" t="s">
        <v>787</v>
      </c>
      <c r="I281" s="723" t="s">
        <v>8</v>
      </c>
      <c r="J281" s="723" t="s">
        <v>8</v>
      </c>
      <c r="K281" s="723" t="s">
        <v>8</v>
      </c>
      <c r="L281" s="723"/>
      <c r="M281" s="723"/>
      <c r="N281" s="993" t="s">
        <v>204</v>
      </c>
      <c r="O281" s="993" t="s">
        <v>204</v>
      </c>
    </row>
    <row r="282" spans="1:15" ht="25.5" x14ac:dyDescent="0.2">
      <c r="A282" s="922"/>
      <c r="B282" s="588" t="s">
        <v>756</v>
      </c>
      <c r="C282" s="589" t="s">
        <v>788</v>
      </c>
      <c r="E282" s="1018"/>
      <c r="F282" s="725" t="s">
        <v>756</v>
      </c>
      <c r="G282" s="726" t="s">
        <v>788</v>
      </c>
      <c r="H282" s="586" t="s">
        <v>789</v>
      </c>
      <c r="I282" s="723" t="s">
        <v>8</v>
      </c>
      <c r="J282" s="723" t="s">
        <v>8</v>
      </c>
      <c r="K282" s="723" t="s">
        <v>8</v>
      </c>
      <c r="L282" s="723"/>
      <c r="M282" s="723"/>
      <c r="N282" s="994"/>
      <c r="O282" s="994"/>
    </row>
    <row r="283" spans="1:15" ht="33.75" x14ac:dyDescent="0.2">
      <c r="A283" s="922"/>
      <c r="B283" s="588" t="s">
        <v>756</v>
      </c>
      <c r="C283" s="589" t="s">
        <v>790</v>
      </c>
      <c r="E283" s="1018"/>
      <c r="F283" s="725" t="s">
        <v>756</v>
      </c>
      <c r="G283" s="726" t="s">
        <v>790</v>
      </c>
      <c r="H283" s="586" t="s">
        <v>791</v>
      </c>
      <c r="I283" s="723" t="s">
        <v>8</v>
      </c>
      <c r="J283" s="723" t="s">
        <v>8</v>
      </c>
      <c r="K283" s="723" t="s">
        <v>8</v>
      </c>
      <c r="L283" s="723"/>
      <c r="M283" s="723"/>
      <c r="N283" s="994"/>
      <c r="O283" s="994"/>
    </row>
    <row r="284" spans="1:15" x14ac:dyDescent="0.2">
      <c r="A284" s="922" t="s">
        <v>792</v>
      </c>
      <c r="B284" s="588" t="s">
        <v>756</v>
      </c>
      <c r="C284" s="589" t="s">
        <v>786</v>
      </c>
      <c r="E284" s="1018" t="s">
        <v>792</v>
      </c>
      <c r="F284" s="725" t="s">
        <v>756</v>
      </c>
      <c r="G284" s="726" t="s">
        <v>786</v>
      </c>
      <c r="H284" s="586" t="s">
        <v>793</v>
      </c>
      <c r="I284" s="723" t="s">
        <v>8</v>
      </c>
      <c r="J284" s="723" t="s">
        <v>8</v>
      </c>
      <c r="K284" s="723" t="s">
        <v>8</v>
      </c>
      <c r="L284" s="723"/>
      <c r="M284" s="723"/>
      <c r="N284" s="994"/>
      <c r="O284" s="994"/>
    </row>
    <row r="285" spans="1:15" ht="25.5" x14ac:dyDescent="0.2">
      <c r="A285" s="922"/>
      <c r="B285" s="588" t="s">
        <v>756</v>
      </c>
      <c r="C285" s="589" t="s">
        <v>788</v>
      </c>
      <c r="E285" s="1018"/>
      <c r="F285" s="725" t="s">
        <v>756</v>
      </c>
      <c r="G285" s="726" t="s">
        <v>788</v>
      </c>
      <c r="H285" s="586" t="s">
        <v>794</v>
      </c>
      <c r="I285" s="723" t="s">
        <v>8</v>
      </c>
      <c r="J285" s="723" t="s">
        <v>8</v>
      </c>
      <c r="K285" s="723" t="s">
        <v>8</v>
      </c>
      <c r="L285" s="723"/>
      <c r="M285" s="723"/>
      <c r="N285" s="994"/>
      <c r="O285" s="994"/>
    </row>
    <row r="286" spans="1:15" x14ac:dyDescent="0.2">
      <c r="A286" s="922"/>
      <c r="B286" s="588" t="s">
        <v>756</v>
      </c>
      <c r="C286" s="589" t="s">
        <v>790</v>
      </c>
      <c r="E286" s="1018"/>
      <c r="F286" s="725" t="s">
        <v>756</v>
      </c>
      <c r="G286" s="726" t="s">
        <v>790</v>
      </c>
      <c r="H286" s="586" t="s">
        <v>795</v>
      </c>
      <c r="I286" s="723" t="s">
        <v>8</v>
      </c>
      <c r="J286" s="723" t="s">
        <v>8</v>
      </c>
      <c r="K286" s="723" t="s">
        <v>8</v>
      </c>
      <c r="L286" s="723"/>
      <c r="M286" s="723"/>
      <c r="N286" s="994"/>
      <c r="O286" s="994"/>
    </row>
    <row r="287" spans="1:15" ht="56.25" x14ac:dyDescent="0.2">
      <c r="A287" s="922" t="s">
        <v>796</v>
      </c>
      <c r="B287" s="588" t="s">
        <v>756</v>
      </c>
      <c r="C287" s="589" t="s">
        <v>786</v>
      </c>
      <c r="E287" s="1018" t="s">
        <v>796</v>
      </c>
      <c r="F287" s="725" t="s">
        <v>756</v>
      </c>
      <c r="G287" s="726" t="s">
        <v>786</v>
      </c>
      <c r="H287" s="586" t="s">
        <v>797</v>
      </c>
      <c r="I287" s="723" t="s">
        <v>8</v>
      </c>
      <c r="J287" s="723" t="s">
        <v>8</v>
      </c>
      <c r="K287" s="723" t="s">
        <v>8</v>
      </c>
      <c r="L287" s="723"/>
      <c r="M287" s="723"/>
      <c r="N287" s="994"/>
      <c r="O287" s="994"/>
    </row>
    <row r="288" spans="1:15" ht="67.5" x14ac:dyDescent="0.2">
      <c r="A288" s="922"/>
      <c r="B288" s="588" t="s">
        <v>756</v>
      </c>
      <c r="C288" s="589" t="s">
        <v>788</v>
      </c>
      <c r="E288" s="1018"/>
      <c r="F288" s="725" t="s">
        <v>756</v>
      </c>
      <c r="G288" s="726" t="s">
        <v>788</v>
      </c>
      <c r="H288" s="586" t="s">
        <v>798</v>
      </c>
      <c r="I288" s="723" t="s">
        <v>8</v>
      </c>
      <c r="J288" s="723" t="s">
        <v>8</v>
      </c>
      <c r="K288" s="723" t="s">
        <v>8</v>
      </c>
      <c r="L288" s="723"/>
      <c r="M288" s="723"/>
      <c r="N288" s="994"/>
      <c r="O288" s="994"/>
    </row>
    <row r="289" spans="1:15" ht="42.75" customHeight="1" x14ac:dyDescent="0.2">
      <c r="A289" s="922"/>
      <c r="B289" s="588" t="s">
        <v>756</v>
      </c>
      <c r="C289" s="589" t="s">
        <v>790</v>
      </c>
      <c r="E289" s="1018"/>
      <c r="F289" s="725" t="s">
        <v>756</v>
      </c>
      <c r="G289" s="726" t="s">
        <v>790</v>
      </c>
      <c r="H289" s="586" t="s">
        <v>799</v>
      </c>
      <c r="I289" s="723" t="s">
        <v>8</v>
      </c>
      <c r="J289" s="723" t="s">
        <v>8</v>
      </c>
      <c r="K289" s="723" t="s">
        <v>8</v>
      </c>
      <c r="L289" s="723"/>
      <c r="M289" s="723"/>
      <c r="N289" s="994"/>
      <c r="O289" s="994"/>
    </row>
    <row r="290" spans="1:15" ht="42.75" customHeight="1" x14ac:dyDescent="0.2">
      <c r="A290" s="922" t="s">
        <v>800</v>
      </c>
      <c r="B290" s="588" t="s">
        <v>756</v>
      </c>
      <c r="C290" s="589" t="s">
        <v>786</v>
      </c>
      <c r="E290" s="1018" t="s">
        <v>800</v>
      </c>
      <c r="F290" s="725" t="s">
        <v>756</v>
      </c>
      <c r="G290" s="726" t="s">
        <v>786</v>
      </c>
      <c r="H290" s="586" t="s">
        <v>801</v>
      </c>
      <c r="I290" s="723" t="s">
        <v>8</v>
      </c>
      <c r="J290" s="723" t="s">
        <v>8</v>
      </c>
      <c r="K290" s="723" t="s">
        <v>8</v>
      </c>
      <c r="L290" s="723"/>
      <c r="M290" s="723"/>
      <c r="N290" s="994"/>
      <c r="O290" s="994"/>
    </row>
    <row r="291" spans="1:15" ht="42.75" customHeight="1" x14ac:dyDescent="0.2">
      <c r="A291" s="922"/>
      <c r="B291" s="588" t="s">
        <v>756</v>
      </c>
      <c r="C291" s="589" t="s">
        <v>788</v>
      </c>
      <c r="E291" s="1018"/>
      <c r="F291" s="725" t="s">
        <v>756</v>
      </c>
      <c r="G291" s="726" t="s">
        <v>788</v>
      </c>
      <c r="H291" s="586" t="s">
        <v>802</v>
      </c>
      <c r="I291" s="723" t="s">
        <v>8</v>
      </c>
      <c r="J291" s="723" t="s">
        <v>8</v>
      </c>
      <c r="K291" s="723" t="s">
        <v>8</v>
      </c>
      <c r="L291" s="723"/>
      <c r="M291" s="723"/>
      <c r="N291" s="994"/>
      <c r="O291" s="994"/>
    </row>
    <row r="292" spans="1:15" ht="42.75" customHeight="1" x14ac:dyDescent="0.2">
      <c r="A292" s="922"/>
      <c r="B292" s="588" t="s">
        <v>756</v>
      </c>
      <c r="C292" s="589" t="s">
        <v>790</v>
      </c>
      <c r="E292" s="1018"/>
      <c r="F292" s="725" t="s">
        <v>756</v>
      </c>
      <c r="G292" s="726" t="s">
        <v>790</v>
      </c>
      <c r="H292" s="586" t="s">
        <v>803</v>
      </c>
      <c r="I292" s="723" t="s">
        <v>8</v>
      </c>
      <c r="J292" s="723" t="s">
        <v>8</v>
      </c>
      <c r="K292" s="723" t="s">
        <v>8</v>
      </c>
      <c r="L292" s="723"/>
      <c r="M292" s="723"/>
      <c r="N292" s="995"/>
      <c r="O292" s="995"/>
    </row>
    <row r="293" spans="1:15" ht="42.75" customHeight="1" x14ac:dyDescent="0.2">
      <c r="A293" s="590"/>
      <c r="B293" s="590"/>
      <c r="C293" s="590" t="s">
        <v>804</v>
      </c>
      <c r="E293" s="727"/>
      <c r="F293" s="727"/>
      <c r="G293" s="727" t="s">
        <v>804</v>
      </c>
      <c r="H293" s="727" t="s">
        <v>805</v>
      </c>
      <c r="I293" s="727"/>
      <c r="J293" s="562" t="s">
        <v>930</v>
      </c>
      <c r="K293" s="562" t="s">
        <v>29</v>
      </c>
      <c r="L293" s="562" t="s">
        <v>56</v>
      </c>
      <c r="M293" s="562" t="s">
        <v>11</v>
      </c>
      <c r="N293" s="562" t="s">
        <v>368</v>
      </c>
      <c r="O293" s="562" t="s">
        <v>931</v>
      </c>
    </row>
    <row r="294" spans="1:15" ht="42.75" customHeight="1" x14ac:dyDescent="0.2">
      <c r="A294" s="923" t="s">
        <v>806</v>
      </c>
      <c r="B294" s="590" t="s">
        <v>373</v>
      </c>
      <c r="C294" s="591" t="s">
        <v>807</v>
      </c>
      <c r="E294" s="1025" t="s">
        <v>806</v>
      </c>
      <c r="F294" s="727" t="s">
        <v>373</v>
      </c>
      <c r="G294" s="728" t="s">
        <v>807</v>
      </c>
      <c r="H294" s="672" t="s">
        <v>808</v>
      </c>
      <c r="I294" s="729"/>
      <c r="J294" s="730"/>
      <c r="K294" s="730"/>
      <c r="L294" s="730" t="s">
        <v>8</v>
      </c>
      <c r="M294" s="730" t="s">
        <v>8</v>
      </c>
      <c r="N294" s="731"/>
      <c r="O294" s="731"/>
    </row>
    <row r="295" spans="1:15" ht="42.75" customHeight="1" x14ac:dyDescent="0.2">
      <c r="A295" s="924"/>
      <c r="B295" s="590" t="s">
        <v>384</v>
      </c>
      <c r="C295" s="578" t="s">
        <v>809</v>
      </c>
      <c r="E295" s="1026"/>
      <c r="F295" s="727" t="s">
        <v>384</v>
      </c>
      <c r="G295" s="732" t="s">
        <v>809</v>
      </c>
      <c r="H295" s="578" t="s">
        <v>810</v>
      </c>
      <c r="I295" s="729"/>
      <c r="J295" s="730" t="s">
        <v>8</v>
      </c>
      <c r="K295" s="730"/>
      <c r="L295" s="730" t="s">
        <v>8</v>
      </c>
      <c r="M295" s="730" t="s">
        <v>8</v>
      </c>
      <c r="N295" s="731"/>
      <c r="O295" s="731"/>
    </row>
    <row r="296" spans="1:15" ht="42.75" customHeight="1" x14ac:dyDescent="0.2">
      <c r="A296" s="924"/>
      <c r="B296" s="590" t="s">
        <v>392</v>
      </c>
      <c r="C296" s="578" t="s">
        <v>811</v>
      </c>
      <c r="E296" s="1026"/>
      <c r="F296" s="727" t="s">
        <v>392</v>
      </c>
      <c r="G296" s="732" t="s">
        <v>811</v>
      </c>
      <c r="H296" s="578" t="s">
        <v>812</v>
      </c>
      <c r="I296" s="729"/>
      <c r="J296" s="730" t="s">
        <v>8</v>
      </c>
      <c r="K296" s="730"/>
      <c r="L296" s="730" t="s">
        <v>8</v>
      </c>
      <c r="M296" s="730"/>
      <c r="N296" s="731"/>
      <c r="O296" s="731"/>
    </row>
    <row r="297" spans="1:15" ht="42.75" customHeight="1" x14ac:dyDescent="0.2">
      <c r="A297" s="925"/>
      <c r="B297" s="590" t="s">
        <v>400</v>
      </c>
      <c r="C297" s="578" t="s">
        <v>813</v>
      </c>
      <c r="E297" s="1027"/>
      <c r="F297" s="727" t="s">
        <v>400</v>
      </c>
      <c r="G297" s="732" t="s">
        <v>813</v>
      </c>
      <c r="H297" s="578" t="s">
        <v>814</v>
      </c>
      <c r="I297" s="729"/>
      <c r="J297" s="730" t="s">
        <v>8</v>
      </c>
      <c r="K297" s="730"/>
      <c r="L297" s="730" t="s">
        <v>8</v>
      </c>
      <c r="M297" s="730"/>
      <c r="N297" s="731"/>
      <c r="O297" s="731"/>
    </row>
    <row r="298" spans="1:15" ht="42.75" customHeight="1" x14ac:dyDescent="0.2">
      <c r="A298" s="923" t="s">
        <v>815</v>
      </c>
      <c r="B298" s="926"/>
      <c r="C298" s="929" t="s">
        <v>816</v>
      </c>
      <c r="E298" s="1025" t="s">
        <v>815</v>
      </c>
      <c r="F298" s="1028"/>
      <c r="G298" s="1031" t="s">
        <v>816</v>
      </c>
      <c r="H298" s="671" t="s">
        <v>817</v>
      </c>
      <c r="I298" s="718"/>
      <c r="J298" s="730"/>
      <c r="K298" s="730"/>
      <c r="L298" s="730" t="s">
        <v>8</v>
      </c>
      <c r="M298" s="730"/>
      <c r="N298" s="731"/>
      <c r="O298" s="731"/>
    </row>
    <row r="299" spans="1:15" ht="42.75" customHeight="1" x14ac:dyDescent="0.2">
      <c r="A299" s="924"/>
      <c r="B299" s="927"/>
      <c r="C299" s="930"/>
      <c r="E299" s="1026"/>
      <c r="F299" s="1029"/>
      <c r="G299" s="1032"/>
      <c r="H299" s="672" t="s">
        <v>818</v>
      </c>
      <c r="I299" s="718"/>
      <c r="J299" s="730"/>
      <c r="K299" s="730"/>
      <c r="L299" s="730" t="s">
        <v>8</v>
      </c>
      <c r="M299" s="730"/>
      <c r="N299" s="731"/>
      <c r="O299" s="731"/>
    </row>
    <row r="300" spans="1:15" ht="42.75" customHeight="1" x14ac:dyDescent="0.2">
      <c r="A300" s="924"/>
      <c r="B300" s="927"/>
      <c r="C300" s="930"/>
      <c r="E300" s="1026"/>
      <c r="F300" s="1029"/>
      <c r="G300" s="1032"/>
      <c r="H300" s="672" t="s">
        <v>819</v>
      </c>
      <c r="I300" s="718"/>
      <c r="J300" s="730"/>
      <c r="K300" s="730"/>
      <c r="L300" s="730" t="s">
        <v>8</v>
      </c>
      <c r="M300" s="730"/>
      <c r="N300" s="731"/>
      <c r="O300" s="731"/>
    </row>
    <row r="301" spans="1:15" ht="42.75" customHeight="1" x14ac:dyDescent="0.2">
      <c r="A301" s="924"/>
      <c r="B301" s="927"/>
      <c r="C301" s="930"/>
      <c r="E301" s="1026"/>
      <c r="F301" s="1029"/>
      <c r="G301" s="1032"/>
      <c r="H301" s="672" t="s">
        <v>820</v>
      </c>
      <c r="I301" s="718"/>
      <c r="J301" s="730"/>
      <c r="K301" s="730"/>
      <c r="L301" s="730" t="s">
        <v>8</v>
      </c>
      <c r="M301" s="730"/>
      <c r="N301" s="731"/>
      <c r="O301" s="731"/>
    </row>
    <row r="302" spans="1:15" ht="42.75" customHeight="1" x14ac:dyDescent="0.2">
      <c r="A302" s="925"/>
      <c r="B302" s="928"/>
      <c r="C302" s="931"/>
      <c r="E302" s="1027"/>
      <c r="F302" s="1030"/>
      <c r="G302" s="1033"/>
      <c r="H302" s="673" t="s">
        <v>821</v>
      </c>
      <c r="I302" s="718"/>
      <c r="J302" s="730"/>
      <c r="K302" s="730"/>
      <c r="L302" s="730" t="s">
        <v>8</v>
      </c>
      <c r="M302" s="730"/>
      <c r="N302" s="731" t="s">
        <v>204</v>
      </c>
      <c r="O302" s="731" t="s">
        <v>204</v>
      </c>
    </row>
    <row r="303" spans="1:15" ht="42.75" customHeight="1" x14ac:dyDescent="0.2">
      <c r="A303" s="592"/>
      <c r="B303" s="592"/>
      <c r="C303" s="593" t="s">
        <v>822</v>
      </c>
      <c r="E303" s="733"/>
      <c r="F303" s="733"/>
      <c r="G303" s="734" t="s">
        <v>822</v>
      </c>
      <c r="H303" s="677"/>
      <c r="I303" s="735"/>
      <c r="J303" s="562" t="s">
        <v>930</v>
      </c>
      <c r="K303" s="562" t="s">
        <v>29</v>
      </c>
      <c r="L303" s="562" t="s">
        <v>56</v>
      </c>
      <c r="M303" s="562" t="s">
        <v>11</v>
      </c>
      <c r="N303" s="562" t="s">
        <v>368</v>
      </c>
      <c r="O303" s="562" t="s">
        <v>931</v>
      </c>
    </row>
    <row r="304" spans="1:15" ht="42.75" customHeight="1" x14ac:dyDescent="0.2">
      <c r="A304" s="594"/>
      <c r="B304" s="595"/>
      <c r="C304" s="596" t="s">
        <v>823</v>
      </c>
      <c r="E304" s="736"/>
      <c r="F304" s="737"/>
      <c r="G304" s="718"/>
      <c r="H304" s="732"/>
      <c r="I304" s="578"/>
      <c r="J304" s="1015" t="s">
        <v>204</v>
      </c>
      <c r="K304" s="1015" t="s">
        <v>204</v>
      </c>
      <c r="L304" s="1015" t="s">
        <v>204</v>
      </c>
      <c r="M304" s="1015" t="s">
        <v>204</v>
      </c>
      <c r="N304" s="738"/>
      <c r="O304" s="1015" t="s">
        <v>204</v>
      </c>
    </row>
    <row r="305" spans="1:15" ht="42.75" customHeight="1" x14ac:dyDescent="0.2">
      <c r="A305" s="594"/>
      <c r="B305" s="595"/>
      <c r="C305" s="596"/>
      <c r="E305" s="736"/>
      <c r="F305" s="737"/>
      <c r="G305" s="718"/>
      <c r="H305" s="732"/>
      <c r="I305" s="578"/>
      <c r="J305" s="1016"/>
      <c r="K305" s="1016"/>
      <c r="L305" s="1016"/>
      <c r="M305" s="1016"/>
      <c r="N305" s="738"/>
      <c r="O305" s="1016"/>
    </row>
    <row r="306" spans="1:15" ht="42.75" customHeight="1" x14ac:dyDescent="0.2">
      <c r="A306" s="594"/>
      <c r="B306" s="595"/>
      <c r="C306" s="581"/>
      <c r="E306" s="736"/>
      <c r="F306" s="737"/>
      <c r="G306" s="718"/>
      <c r="H306" s="732"/>
      <c r="I306" s="578"/>
      <c r="J306" s="1016"/>
      <c r="K306" s="1016"/>
      <c r="L306" s="1016"/>
      <c r="M306" s="1016"/>
      <c r="N306" s="738"/>
      <c r="O306" s="1016"/>
    </row>
    <row r="307" spans="1:15" ht="42.75" customHeight="1" x14ac:dyDescent="0.2">
      <c r="A307" s="594"/>
      <c r="B307" s="595"/>
      <c r="C307" s="581"/>
      <c r="E307" s="736"/>
      <c r="F307" s="737"/>
      <c r="G307" s="718"/>
      <c r="H307" s="732"/>
      <c r="I307" s="578"/>
      <c r="J307" s="1016"/>
      <c r="K307" s="1016"/>
      <c r="L307" s="1016"/>
      <c r="M307" s="1016"/>
      <c r="N307" s="738"/>
      <c r="O307" s="1016"/>
    </row>
    <row r="308" spans="1:15" ht="42.75" customHeight="1" x14ac:dyDescent="0.2">
      <c r="A308" s="594"/>
      <c r="B308" s="595"/>
      <c r="C308" s="581"/>
      <c r="E308" s="736"/>
      <c r="F308" s="737"/>
      <c r="G308" s="718"/>
      <c r="H308" s="732"/>
      <c r="I308" s="578"/>
      <c r="J308" s="1016"/>
      <c r="K308" s="1016"/>
      <c r="L308" s="1016"/>
      <c r="M308" s="1016"/>
      <c r="N308" s="738"/>
      <c r="O308" s="1016"/>
    </row>
    <row r="309" spans="1:15" ht="42.75" customHeight="1" x14ac:dyDescent="0.2">
      <c r="A309" s="594"/>
      <c r="B309" s="595"/>
      <c r="C309" s="581"/>
      <c r="E309" s="736"/>
      <c r="F309" s="737"/>
      <c r="G309" s="718"/>
      <c r="H309" s="732"/>
      <c r="I309" s="578"/>
      <c r="J309" s="1017"/>
      <c r="K309" s="1017"/>
      <c r="L309" s="1017"/>
      <c r="M309" s="1017"/>
      <c r="N309" s="738"/>
      <c r="O309" s="1017"/>
    </row>
    <row r="310" spans="1:15" ht="42.75" customHeight="1" x14ac:dyDescent="0.2">
      <c r="A310" s="597"/>
      <c r="B310" s="597"/>
      <c r="C310" s="567" t="s">
        <v>824</v>
      </c>
      <c r="E310" s="739"/>
      <c r="F310" s="739"/>
      <c r="G310" s="740" t="s">
        <v>824</v>
      </c>
      <c r="H310" s="740" t="s">
        <v>825</v>
      </c>
      <c r="I310" s="741"/>
      <c r="J310" s="562" t="s">
        <v>930</v>
      </c>
      <c r="K310" s="562" t="s">
        <v>29</v>
      </c>
      <c r="L310" s="562" t="s">
        <v>56</v>
      </c>
      <c r="M310" s="562" t="s">
        <v>11</v>
      </c>
      <c r="N310" s="562" t="s">
        <v>368</v>
      </c>
      <c r="O310" s="562" t="s">
        <v>931</v>
      </c>
    </row>
    <row r="311" spans="1:15" ht="42.75" customHeight="1" x14ac:dyDescent="0.2">
      <c r="A311" s="917" t="s">
        <v>826</v>
      </c>
      <c r="B311" s="598"/>
      <c r="C311" s="599"/>
      <c r="E311" s="996" t="s">
        <v>826</v>
      </c>
      <c r="F311" s="598"/>
      <c r="G311" s="599"/>
      <c r="H311" s="600" t="s">
        <v>827</v>
      </c>
      <c r="I311" s="742"/>
      <c r="J311" s="1022" t="s">
        <v>204</v>
      </c>
      <c r="K311" s="1022" t="s">
        <v>204</v>
      </c>
      <c r="L311" s="1022" t="s">
        <v>204</v>
      </c>
      <c r="M311" s="1022" t="s">
        <v>204</v>
      </c>
      <c r="N311" s="1022" t="s">
        <v>204</v>
      </c>
      <c r="O311" s="601"/>
    </row>
    <row r="312" spans="1:15" ht="42.75" customHeight="1" x14ac:dyDescent="0.2">
      <c r="A312" s="896"/>
      <c r="B312" s="602"/>
      <c r="C312" s="586"/>
      <c r="E312" s="984"/>
      <c r="F312" s="602"/>
      <c r="G312" s="743"/>
      <c r="H312" s="744" t="s">
        <v>828</v>
      </c>
      <c r="I312" s="745"/>
      <c r="J312" s="1023"/>
      <c r="K312" s="1023"/>
      <c r="L312" s="1023"/>
      <c r="M312" s="1023"/>
      <c r="N312" s="1023"/>
      <c r="O312" s="723"/>
    </row>
    <row r="313" spans="1:15" ht="42.75" customHeight="1" x14ac:dyDescent="0.2">
      <c r="A313" s="896"/>
      <c r="B313" s="602"/>
      <c r="C313" s="586"/>
      <c r="E313" s="984"/>
      <c r="F313" s="602"/>
      <c r="G313" s="743"/>
      <c r="H313" s="744" t="s">
        <v>829</v>
      </c>
      <c r="I313" s="746"/>
      <c r="J313" s="1023"/>
      <c r="K313" s="1023"/>
      <c r="L313" s="1023"/>
      <c r="M313" s="1023"/>
      <c r="N313" s="1023"/>
      <c r="O313" s="723"/>
    </row>
    <row r="314" spans="1:15" ht="42.75" customHeight="1" x14ac:dyDescent="0.2">
      <c r="A314" s="896"/>
      <c r="B314" s="602"/>
      <c r="C314" s="586"/>
      <c r="E314" s="984"/>
      <c r="F314" s="602"/>
      <c r="G314" s="743"/>
      <c r="H314" s="744" t="s">
        <v>830</v>
      </c>
      <c r="I314" s="746"/>
      <c r="J314" s="1023"/>
      <c r="K314" s="1023"/>
      <c r="L314" s="1023"/>
      <c r="M314" s="1023"/>
      <c r="N314" s="1023"/>
      <c r="O314" s="723"/>
    </row>
    <row r="315" spans="1:15" ht="42.75" customHeight="1" x14ac:dyDescent="0.2">
      <c r="A315" s="896"/>
      <c r="B315" s="602"/>
      <c r="C315" s="586"/>
      <c r="E315" s="984"/>
      <c r="F315" s="602"/>
      <c r="G315" s="743"/>
      <c r="H315" s="744" t="s">
        <v>831</v>
      </c>
      <c r="I315" s="746"/>
      <c r="J315" s="1023"/>
      <c r="K315" s="1023"/>
      <c r="L315" s="1023"/>
      <c r="M315" s="1023"/>
      <c r="N315" s="1023"/>
      <c r="O315" s="723"/>
    </row>
    <row r="316" spans="1:15" ht="42.75" customHeight="1" x14ac:dyDescent="0.2">
      <c r="A316" s="896"/>
      <c r="B316" s="602"/>
      <c r="C316" s="586"/>
      <c r="E316" s="984"/>
      <c r="F316" s="602"/>
      <c r="G316" s="743"/>
      <c r="H316" s="744" t="s">
        <v>832</v>
      </c>
      <c r="I316" s="746"/>
      <c r="J316" s="1023"/>
      <c r="K316" s="1023"/>
      <c r="L316" s="1023"/>
      <c r="M316" s="1023"/>
      <c r="N316" s="1023"/>
      <c r="O316" s="723"/>
    </row>
    <row r="317" spans="1:15" ht="42.75" customHeight="1" x14ac:dyDescent="0.2">
      <c r="A317" s="896"/>
      <c r="B317" s="602"/>
      <c r="C317" s="586"/>
      <c r="E317" s="984"/>
      <c r="F317" s="602"/>
      <c r="G317" s="743"/>
      <c r="H317" s="744" t="s">
        <v>833</v>
      </c>
      <c r="I317" s="746"/>
      <c r="J317" s="1023"/>
      <c r="K317" s="1023"/>
      <c r="L317" s="1023"/>
      <c r="M317" s="1023"/>
      <c r="N317" s="1023"/>
      <c r="O317" s="723"/>
    </row>
    <row r="318" spans="1:15" ht="42.75" customHeight="1" x14ac:dyDescent="0.2">
      <c r="A318" s="896"/>
      <c r="B318" s="602"/>
      <c r="C318" s="586"/>
      <c r="E318" s="984"/>
      <c r="F318" s="602"/>
      <c r="G318" s="743"/>
      <c r="H318" s="744" t="s">
        <v>834</v>
      </c>
      <c r="I318" s="746"/>
      <c r="J318" s="1023"/>
      <c r="K318" s="1023"/>
      <c r="L318" s="1023"/>
      <c r="M318" s="1023"/>
      <c r="N318" s="1023"/>
      <c r="O318" s="723"/>
    </row>
    <row r="319" spans="1:15" ht="42.75" customHeight="1" x14ac:dyDescent="0.2">
      <c r="A319" s="896"/>
      <c r="B319" s="602"/>
      <c r="C319" s="586"/>
      <c r="E319" s="984"/>
      <c r="F319" s="602"/>
      <c r="G319" s="743"/>
      <c r="H319" s="744" t="s">
        <v>835</v>
      </c>
      <c r="I319" s="746"/>
      <c r="J319" s="1023"/>
      <c r="K319" s="1023"/>
      <c r="L319" s="1023"/>
      <c r="M319" s="1023"/>
      <c r="N319" s="1023"/>
      <c r="O319" s="723"/>
    </row>
    <row r="320" spans="1:15" ht="42.75" customHeight="1" x14ac:dyDescent="0.2">
      <c r="A320" s="896"/>
      <c r="B320" s="602"/>
      <c r="C320" s="586"/>
      <c r="E320" s="984"/>
      <c r="F320" s="602"/>
      <c r="G320" s="743"/>
      <c r="H320" s="747" t="s">
        <v>836</v>
      </c>
      <c r="I320" s="746"/>
      <c r="J320" s="1023"/>
      <c r="K320" s="1023"/>
      <c r="L320" s="1023"/>
      <c r="M320" s="1023"/>
      <c r="N320" s="1023"/>
      <c r="O320" s="723"/>
    </row>
    <row r="321" spans="1:15" ht="42.75" customHeight="1" x14ac:dyDescent="0.2">
      <c r="A321" s="896"/>
      <c r="B321" s="605"/>
      <c r="C321" s="600"/>
      <c r="E321" s="984"/>
      <c r="F321" s="605"/>
      <c r="G321" s="600"/>
      <c r="H321" s="600" t="s">
        <v>837</v>
      </c>
      <c r="I321" s="746"/>
      <c r="J321" s="1023"/>
      <c r="K321" s="1023"/>
      <c r="L321" s="1023"/>
      <c r="M321" s="1023"/>
      <c r="N321" s="1023"/>
      <c r="O321" s="723"/>
    </row>
    <row r="322" spans="1:15" ht="42.75" customHeight="1" x14ac:dyDescent="0.2">
      <c r="A322" s="896"/>
      <c r="B322" s="606"/>
      <c r="C322" s="603"/>
      <c r="E322" s="984"/>
      <c r="F322" s="606"/>
      <c r="G322" s="744"/>
      <c r="H322" s="744" t="s">
        <v>838</v>
      </c>
      <c r="I322" s="746"/>
      <c r="J322" s="1023"/>
      <c r="K322" s="1023"/>
      <c r="L322" s="1023"/>
      <c r="M322" s="1023"/>
      <c r="N322" s="1023"/>
      <c r="O322" s="723"/>
    </row>
    <row r="323" spans="1:15" ht="42.75" customHeight="1" x14ac:dyDescent="0.2">
      <c r="A323" s="896"/>
      <c r="B323" s="606"/>
      <c r="C323" s="603"/>
      <c r="E323" s="984"/>
      <c r="F323" s="606"/>
      <c r="G323" s="744"/>
      <c r="H323" s="744" t="s">
        <v>839</v>
      </c>
      <c r="I323" s="746"/>
      <c r="J323" s="1023"/>
      <c r="K323" s="1023"/>
      <c r="L323" s="1023"/>
      <c r="M323" s="1023"/>
      <c r="N323" s="1023"/>
      <c r="O323" s="723"/>
    </row>
    <row r="324" spans="1:15" ht="42.75" customHeight="1" x14ac:dyDescent="0.2">
      <c r="A324" s="896"/>
      <c r="B324" s="606"/>
      <c r="C324" s="603"/>
      <c r="E324" s="984"/>
      <c r="F324" s="606"/>
      <c r="G324" s="744"/>
      <c r="H324" s="744" t="s">
        <v>840</v>
      </c>
      <c r="I324" s="746"/>
      <c r="J324" s="1023"/>
      <c r="K324" s="1023"/>
      <c r="L324" s="1023"/>
      <c r="M324" s="1023"/>
      <c r="N324" s="1023"/>
      <c r="O324" s="723"/>
    </row>
    <row r="325" spans="1:15" ht="42.75" customHeight="1" x14ac:dyDescent="0.2">
      <c r="A325" s="896"/>
      <c r="B325" s="606"/>
      <c r="C325" s="603"/>
      <c r="E325" s="984"/>
      <c r="F325" s="606"/>
      <c r="G325" s="744"/>
      <c r="H325" s="744" t="s">
        <v>841</v>
      </c>
      <c r="I325" s="746"/>
      <c r="J325" s="1023"/>
      <c r="K325" s="1023"/>
      <c r="L325" s="1023"/>
      <c r="M325" s="1023"/>
      <c r="N325" s="1023"/>
      <c r="O325" s="723"/>
    </row>
    <row r="326" spans="1:15" ht="42.75" customHeight="1" x14ac:dyDescent="0.2">
      <c r="A326" s="896"/>
      <c r="B326" s="606"/>
      <c r="C326" s="603"/>
      <c r="E326" s="984"/>
      <c r="F326" s="606"/>
      <c r="G326" s="744"/>
      <c r="H326" s="744" t="s">
        <v>842</v>
      </c>
      <c r="I326" s="746"/>
      <c r="J326" s="1023"/>
      <c r="K326" s="1023"/>
      <c r="L326" s="1023"/>
      <c r="M326" s="1023"/>
      <c r="N326" s="1023"/>
      <c r="O326" s="723"/>
    </row>
    <row r="327" spans="1:15" ht="42.75" customHeight="1" x14ac:dyDescent="0.2">
      <c r="A327" s="896"/>
      <c r="B327" s="607"/>
      <c r="C327" s="603"/>
      <c r="E327" s="984"/>
      <c r="F327" s="607"/>
      <c r="G327" s="744"/>
      <c r="H327" s="744" t="s">
        <v>843</v>
      </c>
      <c r="I327" s="746"/>
      <c r="J327" s="1023"/>
      <c r="K327" s="1023"/>
      <c r="L327" s="1023"/>
      <c r="M327" s="1023"/>
      <c r="N327" s="1023"/>
      <c r="O327" s="723"/>
    </row>
    <row r="328" spans="1:15" ht="42.75" customHeight="1" x14ac:dyDescent="0.2">
      <c r="A328" s="896"/>
      <c r="B328" s="605"/>
      <c r="C328" s="608"/>
      <c r="E328" s="984"/>
      <c r="F328" s="605"/>
      <c r="G328" s="608"/>
      <c r="H328" s="608" t="s">
        <v>844</v>
      </c>
      <c r="I328" s="746"/>
      <c r="J328" s="1023"/>
      <c r="K328" s="1023"/>
      <c r="L328" s="1023"/>
      <c r="M328" s="1023"/>
      <c r="N328" s="1023"/>
      <c r="O328" s="723"/>
    </row>
    <row r="329" spans="1:15" ht="42.75" customHeight="1" x14ac:dyDescent="0.2">
      <c r="A329" s="896"/>
      <c r="B329" s="606"/>
      <c r="C329" s="603"/>
      <c r="E329" s="984"/>
      <c r="F329" s="606"/>
      <c r="G329" s="744"/>
      <c r="H329" s="744" t="s">
        <v>845</v>
      </c>
      <c r="I329" s="746"/>
      <c r="J329" s="1023"/>
      <c r="K329" s="1023"/>
      <c r="L329" s="1023"/>
      <c r="M329" s="1023"/>
      <c r="N329" s="1023"/>
      <c r="O329" s="723"/>
    </row>
    <row r="330" spans="1:15" ht="42.75" customHeight="1" x14ac:dyDescent="0.2">
      <c r="A330" s="896"/>
      <c r="B330" s="606"/>
      <c r="C330" s="603"/>
      <c r="E330" s="984"/>
      <c r="F330" s="606"/>
      <c r="G330" s="744"/>
      <c r="H330" s="744" t="s">
        <v>846</v>
      </c>
      <c r="I330" s="746"/>
      <c r="J330" s="1023"/>
      <c r="K330" s="1023"/>
      <c r="L330" s="1023"/>
      <c r="M330" s="1023"/>
      <c r="N330" s="1023"/>
      <c r="O330" s="723"/>
    </row>
    <row r="331" spans="1:15" ht="42.75" customHeight="1" x14ac:dyDescent="0.2">
      <c r="A331" s="896"/>
      <c r="B331" s="606"/>
      <c r="C331" s="603"/>
      <c r="E331" s="984"/>
      <c r="F331" s="606"/>
      <c r="G331" s="744"/>
      <c r="H331" s="744" t="s">
        <v>847</v>
      </c>
      <c r="I331" s="746"/>
      <c r="J331" s="1023"/>
      <c r="K331" s="1023"/>
      <c r="L331" s="1023"/>
      <c r="M331" s="1023"/>
      <c r="N331" s="1023"/>
      <c r="O331" s="723"/>
    </row>
    <row r="332" spans="1:15" ht="42.75" customHeight="1" x14ac:dyDescent="0.2">
      <c r="A332" s="896"/>
      <c r="B332" s="607"/>
      <c r="C332" s="603"/>
      <c r="E332" s="984"/>
      <c r="F332" s="607"/>
      <c r="G332" s="744"/>
      <c r="H332" s="744" t="s">
        <v>848</v>
      </c>
      <c r="I332" s="746"/>
      <c r="J332" s="1023"/>
      <c r="K332" s="1023"/>
      <c r="L332" s="1023"/>
      <c r="M332" s="1023"/>
      <c r="N332" s="1023"/>
      <c r="O332" s="723"/>
    </row>
    <row r="333" spans="1:15" ht="42.75" customHeight="1" x14ac:dyDescent="0.2">
      <c r="A333" s="896"/>
      <c r="B333" s="605"/>
      <c r="C333" s="608"/>
      <c r="E333" s="984"/>
      <c r="F333" s="605"/>
      <c r="G333" s="608"/>
      <c r="H333" s="608" t="s">
        <v>849</v>
      </c>
      <c r="I333" s="746"/>
      <c r="J333" s="1023"/>
      <c r="K333" s="1023"/>
      <c r="L333" s="1023"/>
      <c r="M333" s="1023"/>
      <c r="N333" s="1023"/>
      <c r="O333" s="723"/>
    </row>
    <row r="334" spans="1:15" ht="42.75" customHeight="1" x14ac:dyDescent="0.2">
      <c r="A334" s="896"/>
      <c r="B334" s="606"/>
      <c r="C334" s="603"/>
      <c r="E334" s="984"/>
      <c r="F334" s="606"/>
      <c r="G334" s="744"/>
      <c r="H334" s="744" t="s">
        <v>850</v>
      </c>
      <c r="I334" s="746"/>
      <c r="J334" s="1023"/>
      <c r="K334" s="1023"/>
      <c r="L334" s="1023"/>
      <c r="M334" s="1023"/>
      <c r="N334" s="1023"/>
      <c r="O334" s="723"/>
    </row>
    <row r="335" spans="1:15" ht="42.75" customHeight="1" x14ac:dyDescent="0.2">
      <c r="A335" s="896"/>
      <c r="B335" s="606"/>
      <c r="C335" s="603"/>
      <c r="E335" s="984"/>
      <c r="F335" s="606"/>
      <c r="G335" s="744"/>
      <c r="H335" s="744" t="s">
        <v>851</v>
      </c>
      <c r="I335" s="746"/>
      <c r="J335" s="1023"/>
      <c r="K335" s="1023"/>
      <c r="L335" s="1023"/>
      <c r="M335" s="1023"/>
      <c r="N335" s="1023"/>
      <c r="O335" s="723"/>
    </row>
    <row r="336" spans="1:15" ht="42.75" customHeight="1" x14ac:dyDescent="0.2">
      <c r="A336" s="896"/>
      <c r="B336" s="606"/>
      <c r="C336" s="603"/>
      <c r="E336" s="984"/>
      <c r="F336" s="606"/>
      <c r="G336" s="744"/>
      <c r="H336" s="744" t="s">
        <v>852</v>
      </c>
      <c r="I336" s="746"/>
      <c r="J336" s="1023"/>
      <c r="K336" s="1023"/>
      <c r="L336" s="1023"/>
      <c r="M336" s="1023"/>
      <c r="N336" s="1023"/>
      <c r="O336" s="723"/>
    </row>
    <row r="337" spans="1:15" ht="42.75" customHeight="1" x14ac:dyDescent="0.2">
      <c r="A337" s="896"/>
      <c r="B337" s="606"/>
      <c r="C337" s="603"/>
      <c r="E337" s="984"/>
      <c r="F337" s="606"/>
      <c r="G337" s="744"/>
      <c r="H337" s="744" t="s">
        <v>853</v>
      </c>
      <c r="I337" s="746"/>
      <c r="J337" s="1023"/>
      <c r="K337" s="1023"/>
      <c r="L337" s="1023"/>
      <c r="M337" s="1023"/>
      <c r="N337" s="1023"/>
      <c r="O337" s="723"/>
    </row>
    <row r="338" spans="1:15" ht="42.75" customHeight="1" x14ac:dyDescent="0.2">
      <c r="A338" s="896"/>
      <c r="B338" s="606"/>
      <c r="C338" s="603"/>
      <c r="E338" s="984"/>
      <c r="F338" s="606"/>
      <c r="G338" s="744"/>
      <c r="H338" s="744" t="s">
        <v>854</v>
      </c>
      <c r="I338" s="746"/>
      <c r="J338" s="1023"/>
      <c r="K338" s="1023"/>
      <c r="L338" s="1023"/>
      <c r="M338" s="1023"/>
      <c r="N338" s="1023"/>
      <c r="O338" s="723"/>
    </row>
    <row r="339" spans="1:15" ht="42.75" customHeight="1" x14ac:dyDescent="0.2">
      <c r="A339" s="896"/>
      <c r="B339" s="607"/>
      <c r="C339" s="603"/>
      <c r="E339" s="984"/>
      <c r="F339" s="607"/>
      <c r="G339" s="744"/>
      <c r="H339" s="744" t="s">
        <v>855</v>
      </c>
      <c r="I339" s="746"/>
      <c r="J339" s="1023"/>
      <c r="K339" s="1023"/>
      <c r="L339" s="1023"/>
      <c r="M339" s="1023"/>
      <c r="N339" s="1023"/>
      <c r="O339" s="723"/>
    </row>
    <row r="340" spans="1:15" ht="42.75" customHeight="1" x14ac:dyDescent="0.2">
      <c r="A340" s="896"/>
      <c r="B340" s="605"/>
      <c r="C340" s="608"/>
      <c r="E340" s="984"/>
      <c r="F340" s="605"/>
      <c r="G340" s="608"/>
      <c r="H340" s="608" t="s">
        <v>856</v>
      </c>
      <c r="I340" s="746"/>
      <c r="J340" s="1023"/>
      <c r="K340" s="1023"/>
      <c r="L340" s="1023"/>
      <c r="M340" s="1023"/>
      <c r="N340" s="1023"/>
      <c r="O340" s="723"/>
    </row>
    <row r="341" spans="1:15" ht="42.75" customHeight="1" x14ac:dyDescent="0.2">
      <c r="A341" s="896"/>
      <c r="B341" s="609"/>
      <c r="C341" s="603"/>
      <c r="E341" s="984"/>
      <c r="F341" s="609"/>
      <c r="G341" s="744"/>
      <c r="H341" s="744" t="s">
        <v>857</v>
      </c>
      <c r="I341" s="746"/>
      <c r="J341" s="1023"/>
      <c r="K341" s="1023"/>
      <c r="L341" s="1023"/>
      <c r="M341" s="1023"/>
      <c r="N341" s="1023"/>
      <c r="O341" s="723"/>
    </row>
    <row r="342" spans="1:15" ht="42.75" customHeight="1" x14ac:dyDescent="0.2">
      <c r="A342" s="896"/>
      <c r="B342" s="609"/>
      <c r="C342" s="603"/>
      <c r="E342" s="984"/>
      <c r="F342" s="609"/>
      <c r="G342" s="744"/>
      <c r="H342" s="744" t="s">
        <v>858</v>
      </c>
      <c r="I342" s="746"/>
      <c r="J342" s="1023"/>
      <c r="K342" s="1023"/>
      <c r="L342" s="1023"/>
      <c r="M342" s="1023"/>
      <c r="N342" s="1023"/>
      <c r="O342" s="723"/>
    </row>
    <row r="343" spans="1:15" ht="42.75" customHeight="1" x14ac:dyDescent="0.2">
      <c r="A343" s="896"/>
      <c r="B343" s="609"/>
      <c r="C343" s="603"/>
      <c r="E343" s="984"/>
      <c r="F343" s="609"/>
      <c r="G343" s="744"/>
      <c r="H343" s="744" t="s">
        <v>859</v>
      </c>
      <c r="I343" s="746"/>
      <c r="J343" s="1023"/>
      <c r="K343" s="1023"/>
      <c r="L343" s="1023"/>
      <c r="M343" s="1023"/>
      <c r="N343" s="1023"/>
      <c r="O343" s="723"/>
    </row>
    <row r="344" spans="1:15" ht="42.75" customHeight="1" x14ac:dyDescent="0.2">
      <c r="A344" s="896"/>
      <c r="B344" s="609"/>
      <c r="C344" s="603"/>
      <c r="E344" s="984"/>
      <c r="F344" s="609"/>
      <c r="G344" s="744"/>
      <c r="H344" s="744" t="s">
        <v>860</v>
      </c>
      <c r="I344" s="746"/>
      <c r="J344" s="1023"/>
      <c r="K344" s="1023"/>
      <c r="L344" s="1023"/>
      <c r="M344" s="1023"/>
      <c r="N344" s="1023"/>
      <c r="O344" s="723"/>
    </row>
    <row r="345" spans="1:15" ht="42.75" customHeight="1" x14ac:dyDescent="0.2">
      <c r="A345" s="896"/>
      <c r="B345" s="609"/>
      <c r="C345" s="603"/>
      <c r="E345" s="984"/>
      <c r="F345" s="609"/>
      <c r="G345" s="744"/>
      <c r="H345" s="744" t="s">
        <v>861</v>
      </c>
      <c r="I345" s="746"/>
      <c r="J345" s="1023"/>
      <c r="K345" s="1023"/>
      <c r="L345" s="1023"/>
      <c r="M345" s="1023"/>
      <c r="N345" s="1023"/>
      <c r="O345" s="723"/>
    </row>
    <row r="346" spans="1:15" ht="42.75" customHeight="1" x14ac:dyDescent="0.2">
      <c r="A346" s="896"/>
      <c r="B346" s="609"/>
      <c r="C346" s="603"/>
      <c r="E346" s="984"/>
      <c r="F346" s="609"/>
      <c r="G346" s="744"/>
      <c r="H346" s="744" t="s">
        <v>862</v>
      </c>
      <c r="I346" s="746"/>
      <c r="J346" s="1023"/>
      <c r="K346" s="1023"/>
      <c r="L346" s="1023"/>
      <c r="M346" s="1023"/>
      <c r="N346" s="1023"/>
      <c r="O346" s="723"/>
    </row>
    <row r="347" spans="1:15" ht="42.75" customHeight="1" x14ac:dyDescent="0.2">
      <c r="A347" s="896"/>
      <c r="B347" s="609"/>
      <c r="C347" s="603"/>
      <c r="E347" s="984"/>
      <c r="F347" s="609"/>
      <c r="G347" s="744"/>
      <c r="H347" s="744" t="s">
        <v>863</v>
      </c>
      <c r="I347" s="746"/>
      <c r="J347" s="1023"/>
      <c r="K347" s="1023"/>
      <c r="L347" s="1023"/>
      <c r="M347" s="1023"/>
      <c r="N347" s="1023"/>
      <c r="O347" s="723"/>
    </row>
    <row r="348" spans="1:15" ht="42.75" customHeight="1" x14ac:dyDescent="0.2">
      <c r="A348" s="896"/>
      <c r="B348" s="609"/>
      <c r="C348" s="603"/>
      <c r="E348" s="984"/>
      <c r="F348" s="609"/>
      <c r="G348" s="744"/>
      <c r="H348" s="744" t="s">
        <v>864</v>
      </c>
      <c r="I348" s="746"/>
      <c r="J348" s="1023"/>
      <c r="K348" s="1023"/>
      <c r="L348" s="1023"/>
      <c r="M348" s="1023"/>
      <c r="N348" s="1023"/>
      <c r="O348" s="723"/>
    </row>
    <row r="349" spans="1:15" ht="42.75" customHeight="1" x14ac:dyDescent="0.2">
      <c r="A349" s="896"/>
      <c r="B349" s="610"/>
      <c r="C349" s="603"/>
      <c r="E349" s="984"/>
      <c r="F349" s="610"/>
      <c r="G349" s="744"/>
      <c r="H349" s="744" t="s">
        <v>865</v>
      </c>
      <c r="I349" s="746"/>
      <c r="J349" s="1023"/>
      <c r="K349" s="1023"/>
      <c r="L349" s="1023"/>
      <c r="M349" s="1023"/>
      <c r="N349" s="1023"/>
      <c r="O349" s="723"/>
    </row>
    <row r="350" spans="1:15" ht="42.75" customHeight="1" x14ac:dyDescent="0.2">
      <c r="A350" s="896"/>
      <c r="B350" s="605"/>
      <c r="C350" s="608"/>
      <c r="E350" s="984"/>
      <c r="F350" s="605"/>
      <c r="G350" s="608"/>
      <c r="H350" s="608" t="s">
        <v>866</v>
      </c>
      <c r="I350" s="746"/>
      <c r="J350" s="1023"/>
      <c r="K350" s="1023"/>
      <c r="L350" s="1023"/>
      <c r="M350" s="1023"/>
      <c r="N350" s="1023"/>
      <c r="O350" s="723"/>
    </row>
    <row r="351" spans="1:15" ht="42.75" customHeight="1" x14ac:dyDescent="0.2">
      <c r="A351" s="896"/>
      <c r="B351" s="609"/>
      <c r="C351" s="603"/>
      <c r="E351" s="984"/>
      <c r="F351" s="609"/>
      <c r="G351" s="744"/>
      <c r="H351" s="744" t="s">
        <v>867</v>
      </c>
      <c r="I351" s="746"/>
      <c r="J351" s="1023"/>
      <c r="K351" s="1023"/>
      <c r="L351" s="1023"/>
      <c r="M351" s="1023"/>
      <c r="N351" s="1023"/>
      <c r="O351" s="723"/>
    </row>
    <row r="352" spans="1:15" x14ac:dyDescent="0.2">
      <c r="A352" s="896"/>
      <c r="B352" s="610"/>
      <c r="C352" s="604"/>
      <c r="E352" s="984"/>
      <c r="F352" s="610"/>
      <c r="G352" s="747"/>
      <c r="H352" s="747" t="s">
        <v>868</v>
      </c>
      <c r="I352" s="746"/>
      <c r="J352" s="1023"/>
      <c r="K352" s="1023"/>
      <c r="L352" s="1023"/>
      <c r="M352" s="1023"/>
      <c r="N352" s="1023"/>
      <c r="O352" s="723"/>
    </row>
    <row r="353" spans="1:15" x14ac:dyDescent="0.2">
      <c r="A353" s="896"/>
      <c r="B353" s="605"/>
      <c r="C353" s="608"/>
      <c r="E353" s="984"/>
      <c r="F353" s="605"/>
      <c r="G353" s="608"/>
      <c r="H353" s="608" t="s">
        <v>869</v>
      </c>
      <c r="I353" s="746"/>
      <c r="J353" s="1023"/>
      <c r="K353" s="1023"/>
      <c r="L353" s="1023"/>
      <c r="M353" s="1023"/>
      <c r="N353" s="1023"/>
      <c r="O353" s="723"/>
    </row>
    <row r="354" spans="1:15" x14ac:dyDescent="0.2">
      <c r="A354" s="896"/>
      <c r="B354" s="609"/>
      <c r="C354" s="603"/>
      <c r="E354" s="984"/>
      <c r="F354" s="609"/>
      <c r="G354" s="744"/>
      <c r="H354" s="744" t="s">
        <v>870</v>
      </c>
      <c r="I354" s="746"/>
      <c r="J354" s="1023"/>
      <c r="K354" s="1023"/>
      <c r="L354" s="1023"/>
      <c r="M354" s="1023"/>
      <c r="N354" s="1023"/>
      <c r="O354" s="723"/>
    </row>
    <row r="355" spans="1:15" x14ac:dyDescent="0.2">
      <c r="A355" s="896"/>
      <c r="B355" s="609"/>
      <c r="C355" s="603"/>
      <c r="E355" s="984"/>
      <c r="F355" s="609"/>
      <c r="G355" s="744"/>
      <c r="H355" s="744" t="s">
        <v>871</v>
      </c>
      <c r="I355" s="746"/>
      <c r="J355" s="1023"/>
      <c r="K355" s="1023"/>
      <c r="L355" s="1023"/>
      <c r="M355" s="1023"/>
      <c r="N355" s="1023"/>
      <c r="O355" s="723"/>
    </row>
    <row r="356" spans="1:15" x14ac:dyDescent="0.2">
      <c r="A356" s="896"/>
      <c r="B356" s="609"/>
      <c r="C356" s="603"/>
      <c r="E356" s="984"/>
      <c r="F356" s="609"/>
      <c r="G356" s="744"/>
      <c r="H356" s="744" t="s">
        <v>872</v>
      </c>
      <c r="I356" s="746"/>
      <c r="J356" s="1023"/>
      <c r="K356" s="1023"/>
      <c r="L356" s="1023"/>
      <c r="M356" s="1023"/>
      <c r="N356" s="1023"/>
      <c r="O356" s="723"/>
    </row>
    <row r="357" spans="1:15" x14ac:dyDescent="0.2">
      <c r="A357" s="896"/>
      <c r="B357" s="609"/>
      <c r="C357" s="603"/>
      <c r="E357" s="984"/>
      <c r="F357" s="609"/>
      <c r="G357" s="744"/>
      <c r="H357" s="744" t="s">
        <v>873</v>
      </c>
      <c r="I357" s="746"/>
      <c r="J357" s="1023"/>
      <c r="K357" s="1023"/>
      <c r="L357" s="1023"/>
      <c r="M357" s="1023"/>
      <c r="N357" s="1023"/>
      <c r="O357" s="723"/>
    </row>
    <row r="358" spans="1:15" x14ac:dyDescent="0.2">
      <c r="A358" s="896"/>
      <c r="B358" s="609"/>
      <c r="C358" s="569"/>
      <c r="E358" s="984"/>
      <c r="F358" s="609"/>
      <c r="G358" s="748"/>
      <c r="H358" s="748"/>
      <c r="I358" s="746"/>
      <c r="J358" s="1023"/>
      <c r="K358" s="1023"/>
      <c r="L358" s="1023"/>
      <c r="M358" s="1023"/>
      <c r="N358" s="1023"/>
      <c r="O358" s="723"/>
    </row>
    <row r="359" spans="1:15" x14ac:dyDescent="0.2">
      <c r="A359" s="896"/>
      <c r="B359" s="609"/>
      <c r="C359" s="603"/>
      <c r="E359" s="984"/>
      <c r="F359" s="609"/>
      <c r="G359" s="744"/>
      <c r="H359" s="744"/>
      <c r="I359" s="746"/>
      <c r="J359" s="1023"/>
      <c r="K359" s="1023"/>
      <c r="L359" s="1023"/>
      <c r="M359" s="1023"/>
      <c r="N359" s="1023"/>
      <c r="O359" s="723"/>
    </row>
    <row r="360" spans="1:15" x14ac:dyDescent="0.2">
      <c r="A360" s="896"/>
      <c r="B360" s="609"/>
      <c r="C360" s="603"/>
      <c r="E360" s="984"/>
      <c r="F360" s="609"/>
      <c r="G360" s="744"/>
      <c r="H360" s="744"/>
      <c r="I360" s="746"/>
      <c r="J360" s="1023"/>
      <c r="K360" s="1023"/>
      <c r="L360" s="1023"/>
      <c r="M360" s="1023"/>
      <c r="N360" s="1023"/>
      <c r="O360" s="723"/>
    </row>
    <row r="361" spans="1:15" x14ac:dyDescent="0.2">
      <c r="A361" s="896"/>
      <c r="B361" s="609"/>
      <c r="C361" s="569"/>
      <c r="E361" s="984"/>
      <c r="F361" s="609"/>
      <c r="G361" s="748"/>
      <c r="H361" s="748"/>
      <c r="I361" s="746"/>
      <c r="J361" s="1023"/>
      <c r="K361" s="1023"/>
      <c r="L361" s="1023"/>
      <c r="M361" s="1023"/>
      <c r="N361" s="1023"/>
      <c r="O361" s="723"/>
    </row>
    <row r="362" spans="1:15" x14ac:dyDescent="0.2">
      <c r="A362" s="896"/>
      <c r="B362" s="609"/>
      <c r="C362" s="569"/>
      <c r="E362" s="984"/>
      <c r="F362" s="609"/>
      <c r="G362" s="748"/>
      <c r="H362" s="748"/>
      <c r="I362" s="746"/>
      <c r="J362" s="1023"/>
      <c r="K362" s="1023"/>
      <c r="L362" s="1023"/>
      <c r="M362" s="1023"/>
      <c r="N362" s="1023"/>
      <c r="O362" s="723"/>
    </row>
    <row r="363" spans="1:15" x14ac:dyDescent="0.2">
      <c r="A363" s="896"/>
      <c r="B363" s="610"/>
      <c r="C363" s="569"/>
      <c r="E363" s="984"/>
      <c r="F363" s="610"/>
      <c r="G363" s="748"/>
      <c r="H363" s="748"/>
      <c r="I363" s="746"/>
      <c r="J363" s="1023"/>
      <c r="K363" s="1023"/>
      <c r="L363" s="1023"/>
      <c r="M363" s="1023"/>
      <c r="N363" s="1023"/>
      <c r="O363" s="723"/>
    </row>
    <row r="364" spans="1:15" x14ac:dyDescent="0.2">
      <c r="A364" s="896"/>
      <c r="B364" s="605"/>
      <c r="C364" s="611"/>
      <c r="E364" s="984"/>
      <c r="F364" s="605"/>
      <c r="G364" s="676"/>
      <c r="H364" s="676" t="s">
        <v>874</v>
      </c>
      <c r="I364" s="746"/>
      <c r="J364" s="1023"/>
      <c r="K364" s="1023"/>
      <c r="L364" s="1023"/>
      <c r="M364" s="1023"/>
      <c r="N364" s="1023"/>
      <c r="O364" s="723"/>
    </row>
    <row r="365" spans="1:15" x14ac:dyDescent="0.2">
      <c r="A365" s="918"/>
      <c r="B365" s="610"/>
      <c r="C365" s="604"/>
      <c r="E365" s="997"/>
      <c r="F365" s="610"/>
      <c r="G365" s="747"/>
      <c r="H365" s="747" t="s">
        <v>875</v>
      </c>
      <c r="I365" s="746"/>
      <c r="J365" s="1024"/>
      <c r="K365" s="1024"/>
      <c r="L365" s="1024"/>
      <c r="M365" s="1024"/>
      <c r="N365" s="1024"/>
      <c r="O365" s="723"/>
    </row>
    <row r="366" spans="1:15" ht="42.75" customHeight="1" x14ac:dyDescent="0.2">
      <c r="E366" s="749"/>
      <c r="F366" s="750"/>
      <c r="G366" s="751"/>
      <c r="H366" s="697"/>
      <c r="I366" s="752"/>
      <c r="J366" s="753"/>
      <c r="K366" s="753"/>
      <c r="L366" s="753"/>
      <c r="M366" s="753"/>
      <c r="N366" s="753"/>
      <c r="O366" s="752"/>
    </row>
    <row r="367" spans="1:15" ht="42.75" customHeight="1" x14ac:dyDescent="0.2"/>
    <row r="368" spans="1:15" ht="42.75" customHeight="1" x14ac:dyDescent="0.2"/>
  </sheetData>
  <mergeCells count="545">
    <mergeCell ref="E311:E365"/>
    <mergeCell ref="J311:J365"/>
    <mergeCell ref="K311:K365"/>
    <mergeCell ref="L311:L365"/>
    <mergeCell ref="M311:M365"/>
    <mergeCell ref="N311:N365"/>
    <mergeCell ref="E294:E297"/>
    <mergeCell ref="E298:E302"/>
    <mergeCell ref="F298:F302"/>
    <mergeCell ref="G298:G302"/>
    <mergeCell ref="J304:J309"/>
    <mergeCell ref="K304:K309"/>
    <mergeCell ref="L304:L309"/>
    <mergeCell ref="M304:M309"/>
    <mergeCell ref="O304:O309"/>
    <mergeCell ref="E268:E270"/>
    <mergeCell ref="N268:N273"/>
    <mergeCell ref="O268:O273"/>
    <mergeCell ref="E275:E279"/>
    <mergeCell ref="N275:N279"/>
    <mergeCell ref="O275:O279"/>
    <mergeCell ref="F280:G280"/>
    <mergeCell ref="E281:E283"/>
    <mergeCell ref="N281:N292"/>
    <mergeCell ref="O281:O292"/>
    <mergeCell ref="E284:E286"/>
    <mergeCell ref="E287:E289"/>
    <mergeCell ref="E290:E292"/>
    <mergeCell ref="E254:E266"/>
    <mergeCell ref="F254:F259"/>
    <mergeCell ref="G254:G259"/>
    <mergeCell ref="J254:J259"/>
    <mergeCell ref="K254:K259"/>
    <mergeCell ref="L254:L259"/>
    <mergeCell ref="M254:M259"/>
    <mergeCell ref="F260:F263"/>
    <mergeCell ref="G260:G263"/>
    <mergeCell ref="J260:J263"/>
    <mergeCell ref="K260:K263"/>
    <mergeCell ref="L260:L263"/>
    <mergeCell ref="M260:M263"/>
    <mergeCell ref="F264:F266"/>
    <mergeCell ref="G264:G266"/>
    <mergeCell ref="J264:J266"/>
    <mergeCell ref="K264:K266"/>
    <mergeCell ref="L264:L266"/>
    <mergeCell ref="M264:M266"/>
    <mergeCell ref="M239:M243"/>
    <mergeCell ref="E244:E253"/>
    <mergeCell ref="F244:F247"/>
    <mergeCell ref="G244:G247"/>
    <mergeCell ref="J244:J247"/>
    <mergeCell ref="K244:K247"/>
    <mergeCell ref="L244:L247"/>
    <mergeCell ref="M244:M247"/>
    <mergeCell ref="F248:F253"/>
    <mergeCell ref="G248:G253"/>
    <mergeCell ref="J248:J253"/>
    <mergeCell ref="K248:K253"/>
    <mergeCell ref="L248:L253"/>
    <mergeCell ref="M248:M253"/>
    <mergeCell ref="E226:E243"/>
    <mergeCell ref="F226:F230"/>
    <mergeCell ref="G226:G230"/>
    <mergeCell ref="J226:J230"/>
    <mergeCell ref="K226:K230"/>
    <mergeCell ref="L226:L230"/>
    <mergeCell ref="M226:M230"/>
    <mergeCell ref="F231:F233"/>
    <mergeCell ref="G231:G233"/>
    <mergeCell ref="J231:J233"/>
    <mergeCell ref="K231:K233"/>
    <mergeCell ref="L231:L233"/>
    <mergeCell ref="M231:M233"/>
    <mergeCell ref="F234:F238"/>
    <mergeCell ref="G234:G238"/>
    <mergeCell ref="J234:J238"/>
    <mergeCell ref="K234:K238"/>
    <mergeCell ref="L234:L238"/>
    <mergeCell ref="M234:M238"/>
    <mergeCell ref="F239:F243"/>
    <mergeCell ref="G239:G243"/>
    <mergeCell ref="J239:J243"/>
    <mergeCell ref="K239:K243"/>
    <mergeCell ref="L239:L243"/>
    <mergeCell ref="M210:M215"/>
    <mergeCell ref="E216:E225"/>
    <mergeCell ref="F216:F218"/>
    <mergeCell ref="G216:G218"/>
    <mergeCell ref="J216:J218"/>
    <mergeCell ref="K216:K218"/>
    <mergeCell ref="L216:L218"/>
    <mergeCell ref="M216:M218"/>
    <mergeCell ref="F219:F222"/>
    <mergeCell ref="G219:G222"/>
    <mergeCell ref="J219:J222"/>
    <mergeCell ref="K219:K222"/>
    <mergeCell ref="L219:L222"/>
    <mergeCell ref="M219:M222"/>
    <mergeCell ref="F223:F225"/>
    <mergeCell ref="G223:G225"/>
    <mergeCell ref="J223:J225"/>
    <mergeCell ref="K223:K225"/>
    <mergeCell ref="L223:L225"/>
    <mergeCell ref="M223:M225"/>
    <mergeCell ref="E195:E215"/>
    <mergeCell ref="F195:F200"/>
    <mergeCell ref="G195:G200"/>
    <mergeCell ref="J195:J200"/>
    <mergeCell ref="K195:K200"/>
    <mergeCell ref="L195:L200"/>
    <mergeCell ref="M195:M200"/>
    <mergeCell ref="F201:F205"/>
    <mergeCell ref="G201:G205"/>
    <mergeCell ref="J201:J205"/>
    <mergeCell ref="K201:K205"/>
    <mergeCell ref="L201:L205"/>
    <mergeCell ref="M201:M205"/>
    <mergeCell ref="F206:F209"/>
    <mergeCell ref="G206:G209"/>
    <mergeCell ref="J206:J209"/>
    <mergeCell ref="K206:K209"/>
    <mergeCell ref="L206:L209"/>
    <mergeCell ref="M206:M209"/>
    <mergeCell ref="F210:F215"/>
    <mergeCell ref="G210:G215"/>
    <mergeCell ref="J210:J215"/>
    <mergeCell ref="K210:K215"/>
    <mergeCell ref="L210:L215"/>
    <mergeCell ref="F182:F187"/>
    <mergeCell ref="G182:G187"/>
    <mergeCell ref="J182:J187"/>
    <mergeCell ref="K182:K187"/>
    <mergeCell ref="L182:L187"/>
    <mergeCell ref="M182:M187"/>
    <mergeCell ref="F188:F194"/>
    <mergeCell ref="G188:G194"/>
    <mergeCell ref="J188:J194"/>
    <mergeCell ref="K188:K194"/>
    <mergeCell ref="L188:L194"/>
    <mergeCell ref="M188:M194"/>
    <mergeCell ref="O141:O266"/>
    <mergeCell ref="F147:F153"/>
    <mergeCell ref="G147:G153"/>
    <mergeCell ref="J147:J153"/>
    <mergeCell ref="K147:K153"/>
    <mergeCell ref="L147:L153"/>
    <mergeCell ref="M147:M153"/>
    <mergeCell ref="F154:F157"/>
    <mergeCell ref="G154:G157"/>
    <mergeCell ref="J154:J157"/>
    <mergeCell ref="K154:K157"/>
    <mergeCell ref="L154:L157"/>
    <mergeCell ref="M154:M157"/>
    <mergeCell ref="F158:F165"/>
    <mergeCell ref="G158:G165"/>
    <mergeCell ref="J158:J165"/>
    <mergeCell ref="K158:K165"/>
    <mergeCell ref="L158:L165"/>
    <mergeCell ref="M158:M165"/>
    <mergeCell ref="F166:F172"/>
    <mergeCell ref="G166:G172"/>
    <mergeCell ref="J166:J172"/>
    <mergeCell ref="K166:K172"/>
    <mergeCell ref="L166:L172"/>
    <mergeCell ref="E139:F139"/>
    <mergeCell ref="E141:E157"/>
    <mergeCell ref="F141:F146"/>
    <mergeCell ref="G141:G146"/>
    <mergeCell ref="J141:J146"/>
    <mergeCell ref="K141:K146"/>
    <mergeCell ref="L141:L146"/>
    <mergeCell ref="M141:M146"/>
    <mergeCell ref="N141:N266"/>
    <mergeCell ref="E158:E176"/>
    <mergeCell ref="M166:M172"/>
    <mergeCell ref="F173:F176"/>
    <mergeCell ref="G173:G176"/>
    <mergeCell ref="J173:J176"/>
    <mergeCell ref="K173:K176"/>
    <mergeCell ref="L173:L176"/>
    <mergeCell ref="M173:M176"/>
    <mergeCell ref="E177:E194"/>
    <mergeCell ref="F177:F181"/>
    <mergeCell ref="G177:G181"/>
    <mergeCell ref="J177:J181"/>
    <mergeCell ref="K177:K181"/>
    <mergeCell ref="L177:L181"/>
    <mergeCell ref="M177:M181"/>
    <mergeCell ref="F135:F137"/>
    <mergeCell ref="G135:G137"/>
    <mergeCell ref="J135:J137"/>
    <mergeCell ref="K135:K137"/>
    <mergeCell ref="L135:L137"/>
    <mergeCell ref="M135:M137"/>
    <mergeCell ref="N135:N137"/>
    <mergeCell ref="O135:O137"/>
    <mergeCell ref="E138:F138"/>
    <mergeCell ref="G138:H138"/>
    <mergeCell ref="F129:F130"/>
    <mergeCell ref="G129:G130"/>
    <mergeCell ref="J129:J130"/>
    <mergeCell ref="K129:K130"/>
    <mergeCell ref="L129:L130"/>
    <mergeCell ref="M129:M130"/>
    <mergeCell ref="N129:N130"/>
    <mergeCell ref="O129:O130"/>
    <mergeCell ref="F131:F134"/>
    <mergeCell ref="G131:G134"/>
    <mergeCell ref="J131:J134"/>
    <mergeCell ref="K131:K134"/>
    <mergeCell ref="L131:L134"/>
    <mergeCell ref="M131:M134"/>
    <mergeCell ref="N131:N134"/>
    <mergeCell ref="O131:O134"/>
    <mergeCell ref="O120:O121"/>
    <mergeCell ref="F122:F128"/>
    <mergeCell ref="G122:G128"/>
    <mergeCell ref="J122:J128"/>
    <mergeCell ref="K122:K128"/>
    <mergeCell ref="L122:L128"/>
    <mergeCell ref="M122:M128"/>
    <mergeCell ref="N122:N128"/>
    <mergeCell ref="O122:O128"/>
    <mergeCell ref="F111:F115"/>
    <mergeCell ref="G111:G115"/>
    <mergeCell ref="J111:J115"/>
    <mergeCell ref="K111:K115"/>
    <mergeCell ref="L111:L115"/>
    <mergeCell ref="M111:M115"/>
    <mergeCell ref="N111:N115"/>
    <mergeCell ref="O111:O115"/>
    <mergeCell ref="E116:E137"/>
    <mergeCell ref="F116:F119"/>
    <mergeCell ref="G116:G119"/>
    <mergeCell ref="J116:J119"/>
    <mergeCell ref="K116:K119"/>
    <mergeCell ref="L116:L119"/>
    <mergeCell ref="M116:M119"/>
    <mergeCell ref="N116:N119"/>
    <mergeCell ref="O116:O119"/>
    <mergeCell ref="F120:F121"/>
    <mergeCell ref="G120:G121"/>
    <mergeCell ref="J120:J121"/>
    <mergeCell ref="K120:K121"/>
    <mergeCell ref="L120:L121"/>
    <mergeCell ref="M120:M121"/>
    <mergeCell ref="N120:N121"/>
    <mergeCell ref="F105:F107"/>
    <mergeCell ref="G105:G107"/>
    <mergeCell ref="J105:J107"/>
    <mergeCell ref="K105:K107"/>
    <mergeCell ref="L105:L107"/>
    <mergeCell ref="M105:M107"/>
    <mergeCell ref="N105:N107"/>
    <mergeCell ref="O105:O107"/>
    <mergeCell ref="F108:F110"/>
    <mergeCell ref="G108:G110"/>
    <mergeCell ref="J108:J110"/>
    <mergeCell ref="K108:K110"/>
    <mergeCell ref="L108:L110"/>
    <mergeCell ref="M108:M110"/>
    <mergeCell ref="N108:N110"/>
    <mergeCell ref="O108:O110"/>
    <mergeCell ref="O92:O99"/>
    <mergeCell ref="F100:F104"/>
    <mergeCell ref="G100:G104"/>
    <mergeCell ref="J100:J104"/>
    <mergeCell ref="K100:K104"/>
    <mergeCell ref="L100:L104"/>
    <mergeCell ref="M100:M104"/>
    <mergeCell ref="N100:N104"/>
    <mergeCell ref="O100:O104"/>
    <mergeCell ref="F83:F87"/>
    <mergeCell ref="G83:G87"/>
    <mergeCell ref="J83:J87"/>
    <mergeCell ref="K83:K87"/>
    <mergeCell ref="L83:L87"/>
    <mergeCell ref="M83:M87"/>
    <mergeCell ref="N83:N87"/>
    <mergeCell ref="O83:O87"/>
    <mergeCell ref="E88:E115"/>
    <mergeCell ref="F88:F91"/>
    <mergeCell ref="G88:G91"/>
    <mergeCell ref="J88:J91"/>
    <mergeCell ref="K88:K91"/>
    <mergeCell ref="L88:L91"/>
    <mergeCell ref="M88:M91"/>
    <mergeCell ref="N88:N91"/>
    <mergeCell ref="O88:O91"/>
    <mergeCell ref="F92:F99"/>
    <mergeCell ref="G92:G99"/>
    <mergeCell ref="J92:J99"/>
    <mergeCell ref="K92:K99"/>
    <mergeCell ref="L92:L99"/>
    <mergeCell ref="M92:M99"/>
    <mergeCell ref="N92:N99"/>
    <mergeCell ref="F72:F76"/>
    <mergeCell ref="G72:G76"/>
    <mergeCell ref="J72:J76"/>
    <mergeCell ref="K72:K76"/>
    <mergeCell ref="L72:L76"/>
    <mergeCell ref="M72:M76"/>
    <mergeCell ref="N72:N76"/>
    <mergeCell ref="O72:O76"/>
    <mergeCell ref="F77:F82"/>
    <mergeCell ref="G77:G82"/>
    <mergeCell ref="J77:J82"/>
    <mergeCell ref="K77:K82"/>
    <mergeCell ref="L77:L82"/>
    <mergeCell ref="M77:M82"/>
    <mergeCell ref="N77:N82"/>
    <mergeCell ref="O77:O82"/>
    <mergeCell ref="O60:O65"/>
    <mergeCell ref="F66:F71"/>
    <mergeCell ref="G66:G71"/>
    <mergeCell ref="J66:J71"/>
    <mergeCell ref="K66:K71"/>
    <mergeCell ref="L66:L71"/>
    <mergeCell ref="M66:M71"/>
    <mergeCell ref="N66:N71"/>
    <mergeCell ref="O66:O71"/>
    <mergeCell ref="E50:E87"/>
    <mergeCell ref="F50:F54"/>
    <mergeCell ref="G50:G54"/>
    <mergeCell ref="J50:J54"/>
    <mergeCell ref="K50:K54"/>
    <mergeCell ref="L50:L54"/>
    <mergeCell ref="M50:M54"/>
    <mergeCell ref="N50:N54"/>
    <mergeCell ref="O50:O54"/>
    <mergeCell ref="F55:F59"/>
    <mergeCell ref="G55:G59"/>
    <mergeCell ref="J55:J59"/>
    <mergeCell ref="K55:K59"/>
    <mergeCell ref="L55:L59"/>
    <mergeCell ref="M55:M59"/>
    <mergeCell ref="N55:N59"/>
    <mergeCell ref="O55:O59"/>
    <mergeCell ref="F60:F65"/>
    <mergeCell ref="G60:G65"/>
    <mergeCell ref="J60:J65"/>
    <mergeCell ref="K60:K65"/>
    <mergeCell ref="L60:L65"/>
    <mergeCell ref="M60:M65"/>
    <mergeCell ref="N60:N65"/>
    <mergeCell ref="O39:O46"/>
    <mergeCell ref="F47:F49"/>
    <mergeCell ref="G47:G49"/>
    <mergeCell ref="J47:J49"/>
    <mergeCell ref="K47:K49"/>
    <mergeCell ref="L47:L49"/>
    <mergeCell ref="M47:M49"/>
    <mergeCell ref="N47:N49"/>
    <mergeCell ref="O47:O49"/>
    <mergeCell ref="E30:E49"/>
    <mergeCell ref="F30:F32"/>
    <mergeCell ref="G30:G32"/>
    <mergeCell ref="J30:J32"/>
    <mergeCell ref="K30:K32"/>
    <mergeCell ref="L30:L32"/>
    <mergeCell ref="M30:M32"/>
    <mergeCell ref="N30:N32"/>
    <mergeCell ref="O30:O32"/>
    <mergeCell ref="F33:F38"/>
    <mergeCell ref="G33:G38"/>
    <mergeCell ref="J33:J38"/>
    <mergeCell ref="K33:K38"/>
    <mergeCell ref="L33:L38"/>
    <mergeCell ref="M33:M38"/>
    <mergeCell ref="N33:N38"/>
    <mergeCell ref="O33:O38"/>
    <mergeCell ref="F39:F46"/>
    <mergeCell ref="G39:G46"/>
    <mergeCell ref="J39:J46"/>
    <mergeCell ref="K39:K46"/>
    <mergeCell ref="L39:L46"/>
    <mergeCell ref="M39:M46"/>
    <mergeCell ref="N39:N46"/>
    <mergeCell ref="O18:O23"/>
    <mergeCell ref="F24:F29"/>
    <mergeCell ref="G24:G29"/>
    <mergeCell ref="J24:J29"/>
    <mergeCell ref="K24:K29"/>
    <mergeCell ref="L24:L29"/>
    <mergeCell ref="M24:M29"/>
    <mergeCell ref="N24:N29"/>
    <mergeCell ref="O24:O29"/>
    <mergeCell ref="O3:O11"/>
    <mergeCell ref="F12:F17"/>
    <mergeCell ref="G12:G17"/>
    <mergeCell ref="J12:J17"/>
    <mergeCell ref="K12:K17"/>
    <mergeCell ref="L12:L17"/>
    <mergeCell ref="M12:M17"/>
    <mergeCell ref="N12:N17"/>
    <mergeCell ref="O12:O17"/>
    <mergeCell ref="E1:H1"/>
    <mergeCell ref="E3:E29"/>
    <mergeCell ref="F3:F11"/>
    <mergeCell ref="G3:G11"/>
    <mergeCell ref="J3:J11"/>
    <mergeCell ref="K3:K11"/>
    <mergeCell ref="L3:L11"/>
    <mergeCell ref="M3:M11"/>
    <mergeCell ref="N3:N11"/>
    <mergeCell ref="F18:F23"/>
    <mergeCell ref="G18:G23"/>
    <mergeCell ref="J18:J23"/>
    <mergeCell ref="K18:K23"/>
    <mergeCell ref="L18:L23"/>
    <mergeCell ref="M18:M23"/>
    <mergeCell ref="N18:N23"/>
    <mergeCell ref="A311:A365"/>
    <mergeCell ref="A294:A297"/>
    <mergeCell ref="A298:A302"/>
    <mergeCell ref="B298:B302"/>
    <mergeCell ref="C298:C302"/>
    <mergeCell ref="A275:A279"/>
    <mergeCell ref="B280:C280"/>
    <mergeCell ref="A281:A283"/>
    <mergeCell ref="A284:A286"/>
    <mergeCell ref="A287:A289"/>
    <mergeCell ref="A290:A292"/>
    <mergeCell ref="A268:A270"/>
    <mergeCell ref="B260:B263"/>
    <mergeCell ref="C260:C263"/>
    <mergeCell ref="A254:A266"/>
    <mergeCell ref="B254:B259"/>
    <mergeCell ref="C254:C259"/>
    <mergeCell ref="B264:B266"/>
    <mergeCell ref="C264:C266"/>
    <mergeCell ref="B248:B253"/>
    <mergeCell ref="C248:C253"/>
    <mergeCell ref="A244:A253"/>
    <mergeCell ref="B244:B247"/>
    <mergeCell ref="C244:C247"/>
    <mergeCell ref="B239:B243"/>
    <mergeCell ref="C239:C243"/>
    <mergeCell ref="B234:B238"/>
    <mergeCell ref="C234:C238"/>
    <mergeCell ref="A226:A243"/>
    <mergeCell ref="B231:B233"/>
    <mergeCell ref="C231:C233"/>
    <mergeCell ref="B226:B230"/>
    <mergeCell ref="C226:C230"/>
    <mergeCell ref="B219:B222"/>
    <mergeCell ref="C219:C222"/>
    <mergeCell ref="A216:A225"/>
    <mergeCell ref="B216:B218"/>
    <mergeCell ref="C216:C218"/>
    <mergeCell ref="B223:B225"/>
    <mergeCell ref="C223:C225"/>
    <mergeCell ref="C210:C215"/>
    <mergeCell ref="B206:B209"/>
    <mergeCell ref="C206:C209"/>
    <mergeCell ref="C201:C205"/>
    <mergeCell ref="A195:A215"/>
    <mergeCell ref="B195:B200"/>
    <mergeCell ref="C195:C200"/>
    <mergeCell ref="B201:B205"/>
    <mergeCell ref="B188:B194"/>
    <mergeCell ref="C188:C194"/>
    <mergeCell ref="B210:B215"/>
    <mergeCell ref="C182:C187"/>
    <mergeCell ref="A177:A194"/>
    <mergeCell ref="B177:B181"/>
    <mergeCell ref="C177:C181"/>
    <mergeCell ref="B182:B187"/>
    <mergeCell ref="B173:B176"/>
    <mergeCell ref="C173:C176"/>
    <mergeCell ref="A158:A176"/>
    <mergeCell ref="B158:B165"/>
    <mergeCell ref="C158:C165"/>
    <mergeCell ref="B166:B172"/>
    <mergeCell ref="B147:B153"/>
    <mergeCell ref="C147:C153"/>
    <mergeCell ref="C166:C172"/>
    <mergeCell ref="A88:A115"/>
    <mergeCell ref="B88:B91"/>
    <mergeCell ref="C88:C91"/>
    <mergeCell ref="A138:B138"/>
    <mergeCell ref="A139:B139"/>
    <mergeCell ref="A141:A157"/>
    <mergeCell ref="B141:B146"/>
    <mergeCell ref="C141:C146"/>
    <mergeCell ref="B154:B157"/>
    <mergeCell ref="C154:C157"/>
    <mergeCell ref="A116:A137"/>
    <mergeCell ref="B129:B130"/>
    <mergeCell ref="C129:C130"/>
    <mergeCell ref="B122:B128"/>
    <mergeCell ref="C122:C128"/>
    <mergeCell ref="B135:B137"/>
    <mergeCell ref="C135:C137"/>
    <mergeCell ref="B131:B134"/>
    <mergeCell ref="C131:C134"/>
    <mergeCell ref="B120:B121"/>
    <mergeCell ref="C120:C121"/>
    <mergeCell ref="B116:B119"/>
    <mergeCell ref="C116:C119"/>
    <mergeCell ref="B92:B99"/>
    <mergeCell ref="C92:C99"/>
    <mergeCell ref="B77:B82"/>
    <mergeCell ref="C77:C82"/>
    <mergeCell ref="B72:B76"/>
    <mergeCell ref="C72:C76"/>
    <mergeCell ref="B66:B71"/>
    <mergeCell ref="C66:C71"/>
    <mergeCell ref="B111:B115"/>
    <mergeCell ref="C111:C115"/>
    <mergeCell ref="B108:B110"/>
    <mergeCell ref="C108:C110"/>
    <mergeCell ref="B105:B107"/>
    <mergeCell ref="C105:C107"/>
    <mergeCell ref="B100:B104"/>
    <mergeCell ref="C100:C104"/>
    <mergeCell ref="B60:B65"/>
    <mergeCell ref="C60:C65"/>
    <mergeCell ref="A50:A87"/>
    <mergeCell ref="B50:B54"/>
    <mergeCell ref="C50:C54"/>
    <mergeCell ref="B47:B49"/>
    <mergeCell ref="C47:C49"/>
    <mergeCell ref="B55:B59"/>
    <mergeCell ref="C55:C59"/>
    <mergeCell ref="B83:B87"/>
    <mergeCell ref="C83:C87"/>
    <mergeCell ref="A1:C1"/>
    <mergeCell ref="A3:A29"/>
    <mergeCell ref="B3:B11"/>
    <mergeCell ref="C3:C11"/>
    <mergeCell ref="B12:B17"/>
    <mergeCell ref="C12:C17"/>
    <mergeCell ref="B18:B23"/>
    <mergeCell ref="C18:C23"/>
    <mergeCell ref="B33:B38"/>
    <mergeCell ref="C33:C38"/>
    <mergeCell ref="A30:A49"/>
    <mergeCell ref="B30:B32"/>
    <mergeCell ref="C30:C32"/>
    <mergeCell ref="B24:B29"/>
    <mergeCell ref="C24:C29"/>
    <mergeCell ref="B39:B46"/>
    <mergeCell ref="C39:C4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5"/>
  <sheetViews>
    <sheetView topLeftCell="C1" workbookViewId="0">
      <selection activeCell="AZ8" sqref="AZ8"/>
    </sheetView>
  </sheetViews>
  <sheetFormatPr defaultRowHeight="12.75" x14ac:dyDescent="0.2"/>
  <cols>
    <col min="1" max="1" width="41.85546875" bestFit="1" customWidth="1"/>
    <col min="2" max="38" width="3" bestFit="1" customWidth="1"/>
    <col min="39" max="39" width="3.42578125" customWidth="1"/>
    <col min="40" max="49" width="3" bestFit="1" customWidth="1"/>
    <col min="50" max="50" width="4" bestFit="1" customWidth="1"/>
  </cols>
  <sheetData>
    <row r="1" spans="1:50" x14ac:dyDescent="0.2">
      <c r="A1" s="612" t="s">
        <v>876</v>
      </c>
      <c r="B1" s="612"/>
      <c r="C1" s="612"/>
      <c r="D1" s="612"/>
      <c r="E1" s="612"/>
      <c r="F1" s="612"/>
      <c r="G1" s="612"/>
      <c r="H1" s="612"/>
      <c r="I1" s="612"/>
      <c r="J1" s="613"/>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4"/>
      <c r="AV1" s="614"/>
      <c r="AW1" s="614"/>
      <c r="AX1" s="614"/>
    </row>
    <row r="2" spans="1:50" x14ac:dyDescent="0.2">
      <c r="A2" s="612" t="s">
        <v>877</v>
      </c>
      <c r="B2" s="612"/>
      <c r="C2" s="612"/>
      <c r="D2" s="612"/>
      <c r="E2" s="612"/>
      <c r="F2" s="612"/>
      <c r="G2" s="612"/>
      <c r="H2" s="612"/>
      <c r="I2" s="612"/>
      <c r="J2" s="613"/>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4"/>
      <c r="AV2" s="614"/>
      <c r="AW2" s="614"/>
      <c r="AX2" s="614"/>
    </row>
    <row r="3" spans="1:50" x14ac:dyDescent="0.2">
      <c r="A3" s="612" t="s">
        <v>878</v>
      </c>
      <c r="B3" s="612"/>
      <c r="C3" s="612"/>
      <c r="D3" s="612"/>
      <c r="E3" s="612"/>
      <c r="F3" s="612"/>
      <c r="G3" s="612"/>
      <c r="H3" s="612"/>
      <c r="I3" s="612"/>
      <c r="J3" s="613"/>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4"/>
      <c r="AV3" s="614"/>
      <c r="AW3" s="614"/>
      <c r="AX3" s="614"/>
    </row>
    <row r="4" spans="1:50" x14ac:dyDescent="0.2">
      <c r="A4" s="612" t="s">
        <v>879</v>
      </c>
      <c r="B4" s="612"/>
      <c r="C4" s="615"/>
      <c r="D4" s="612"/>
      <c r="E4" s="612"/>
      <c r="F4" s="612"/>
      <c r="G4" s="612"/>
      <c r="H4" s="612"/>
      <c r="I4" s="612"/>
      <c r="J4" s="613"/>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4"/>
      <c r="AV4" s="614"/>
      <c r="AW4" s="614"/>
      <c r="AX4" s="614"/>
    </row>
    <row r="5" spans="1:50" x14ac:dyDescent="0.2">
      <c r="A5" s="612" t="s">
        <v>880</v>
      </c>
      <c r="B5" s="612"/>
      <c r="C5" s="615"/>
      <c r="D5" s="612"/>
      <c r="E5" s="612"/>
      <c r="F5" s="612"/>
      <c r="G5" s="612"/>
      <c r="H5" s="612"/>
      <c r="I5" s="612"/>
      <c r="J5" s="613"/>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4"/>
      <c r="AV5" s="614"/>
      <c r="AW5" s="614"/>
      <c r="AX5" s="614"/>
    </row>
    <row r="6" spans="1:50" x14ac:dyDescent="0.2">
      <c r="A6" s="612" t="s">
        <v>881</v>
      </c>
      <c r="B6" s="612"/>
      <c r="C6" s="612"/>
      <c r="D6" s="612"/>
      <c r="E6" s="612"/>
      <c r="F6" s="612"/>
      <c r="G6" s="612"/>
      <c r="H6" s="612"/>
      <c r="I6" s="612"/>
      <c r="J6" s="613"/>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4"/>
      <c r="AV6" s="614"/>
      <c r="AW6" s="614"/>
      <c r="AX6" s="614"/>
    </row>
    <row r="7" spans="1:50" x14ac:dyDescent="0.2">
      <c r="A7" s="612" t="s">
        <v>882</v>
      </c>
      <c r="B7" s="616">
        <v>1</v>
      </c>
      <c r="C7" s="616">
        <v>2</v>
      </c>
      <c r="D7" s="616">
        <v>3</v>
      </c>
      <c r="E7" s="616">
        <v>4</v>
      </c>
      <c r="F7" s="616">
        <v>5</v>
      </c>
      <c r="G7" s="616">
        <v>6</v>
      </c>
      <c r="H7" s="616">
        <v>7</v>
      </c>
      <c r="I7" s="616">
        <v>8</v>
      </c>
      <c r="J7" s="616">
        <v>9</v>
      </c>
      <c r="K7" s="617"/>
      <c r="L7" s="616">
        <v>10</v>
      </c>
      <c r="M7" s="618">
        <v>1</v>
      </c>
      <c r="N7" s="618">
        <v>2</v>
      </c>
      <c r="O7" s="618">
        <v>3</v>
      </c>
      <c r="P7" s="618">
        <v>4</v>
      </c>
      <c r="Q7" s="618">
        <v>5</v>
      </c>
      <c r="R7" s="618">
        <v>6</v>
      </c>
      <c r="S7" s="619"/>
      <c r="T7" s="619"/>
      <c r="U7" s="618">
        <v>7</v>
      </c>
      <c r="V7" s="618">
        <v>8</v>
      </c>
      <c r="W7" s="618">
        <v>9</v>
      </c>
      <c r="X7" s="618">
        <v>10</v>
      </c>
      <c r="Y7" s="616">
        <v>1</v>
      </c>
      <c r="Z7" s="619"/>
      <c r="AA7" s="616">
        <v>2</v>
      </c>
      <c r="AB7" s="616">
        <v>3</v>
      </c>
      <c r="AC7" s="616">
        <v>4</v>
      </c>
      <c r="AD7" s="616">
        <v>5</v>
      </c>
      <c r="AE7" s="616">
        <v>6</v>
      </c>
      <c r="AF7" s="616">
        <v>7</v>
      </c>
      <c r="AG7" s="616">
        <v>8</v>
      </c>
      <c r="AH7" s="616">
        <v>9</v>
      </c>
      <c r="AI7" s="616">
        <v>10</v>
      </c>
      <c r="AJ7" s="616">
        <v>11</v>
      </c>
      <c r="AK7" s="619"/>
      <c r="AL7" s="619"/>
      <c r="AM7" s="618">
        <v>1</v>
      </c>
      <c r="AN7" s="618">
        <v>2</v>
      </c>
      <c r="AO7" s="618">
        <v>3</v>
      </c>
      <c r="AP7" s="618">
        <v>4</v>
      </c>
      <c r="AQ7" s="618">
        <v>5</v>
      </c>
      <c r="AR7" s="618">
        <v>6</v>
      </c>
      <c r="AS7" s="618">
        <v>7</v>
      </c>
      <c r="AT7" s="618">
        <v>8</v>
      </c>
      <c r="AU7" s="618">
        <v>9</v>
      </c>
      <c r="AV7" s="618">
        <v>10</v>
      </c>
      <c r="AW7" s="619"/>
      <c r="AX7" s="619"/>
    </row>
    <row r="8" spans="1:50" x14ac:dyDescent="0.2">
      <c r="A8" s="612" t="s">
        <v>883</v>
      </c>
      <c r="B8" s="620">
        <v>35</v>
      </c>
      <c r="C8" s="621">
        <v>36</v>
      </c>
      <c r="D8" s="621">
        <v>37</v>
      </c>
      <c r="E8" s="621">
        <v>38</v>
      </c>
      <c r="F8" s="621">
        <v>39</v>
      </c>
      <c r="G8" s="621">
        <v>40</v>
      </c>
      <c r="H8" s="621">
        <v>41</v>
      </c>
      <c r="I8" s="622">
        <v>42</v>
      </c>
      <c r="J8" s="620">
        <v>43</v>
      </c>
      <c r="K8" s="623">
        <v>44</v>
      </c>
      <c r="L8" s="621">
        <v>45</v>
      </c>
      <c r="M8" s="621">
        <v>46</v>
      </c>
      <c r="N8" s="621">
        <v>47</v>
      </c>
      <c r="O8" s="621">
        <v>48</v>
      </c>
      <c r="P8" s="621">
        <v>49</v>
      </c>
      <c r="Q8" s="621">
        <v>50</v>
      </c>
      <c r="R8" s="622">
        <v>51</v>
      </c>
      <c r="S8" s="623">
        <v>52</v>
      </c>
      <c r="T8" s="623">
        <v>53</v>
      </c>
      <c r="U8" s="622">
        <v>1</v>
      </c>
      <c r="V8" s="621">
        <f t="shared" ref="V8:AA8" si="0">U8+1</f>
        <v>2</v>
      </c>
      <c r="W8" s="621">
        <f t="shared" si="0"/>
        <v>3</v>
      </c>
      <c r="X8" s="621">
        <f t="shared" si="0"/>
        <v>4</v>
      </c>
      <c r="Y8" s="622">
        <f t="shared" si="0"/>
        <v>5</v>
      </c>
      <c r="Z8" s="623">
        <f t="shared" si="0"/>
        <v>6</v>
      </c>
      <c r="AA8" s="622">
        <f t="shared" si="0"/>
        <v>7</v>
      </c>
      <c r="AB8" s="622">
        <f>AA8+1</f>
        <v>8</v>
      </c>
      <c r="AC8" s="621">
        <f>AB8+1</f>
        <v>9</v>
      </c>
      <c r="AD8" s="621">
        <f>AC8+1</f>
        <v>10</v>
      </c>
      <c r="AE8" s="622">
        <f t="shared" ref="AE8:AS8" si="1">AD8+1</f>
        <v>11</v>
      </c>
      <c r="AF8" s="621">
        <f t="shared" si="1"/>
        <v>12</v>
      </c>
      <c r="AG8" s="621">
        <f t="shared" si="1"/>
        <v>13</v>
      </c>
      <c r="AH8" s="621">
        <f t="shared" si="1"/>
        <v>14</v>
      </c>
      <c r="AI8" s="621">
        <f t="shared" si="1"/>
        <v>15</v>
      </c>
      <c r="AJ8" s="621">
        <f t="shared" si="1"/>
        <v>16</v>
      </c>
      <c r="AK8" s="623">
        <f t="shared" si="1"/>
        <v>17</v>
      </c>
      <c r="AL8" s="623">
        <f t="shared" si="1"/>
        <v>18</v>
      </c>
      <c r="AM8" s="620">
        <f t="shared" si="1"/>
        <v>19</v>
      </c>
      <c r="AN8" s="621">
        <f t="shared" si="1"/>
        <v>20</v>
      </c>
      <c r="AO8" s="621">
        <f t="shared" si="1"/>
        <v>21</v>
      </c>
      <c r="AP8" s="621">
        <f t="shared" si="1"/>
        <v>22</v>
      </c>
      <c r="AQ8" s="621">
        <f t="shared" si="1"/>
        <v>23</v>
      </c>
      <c r="AR8" s="621">
        <f t="shared" si="1"/>
        <v>24</v>
      </c>
      <c r="AS8" s="621">
        <f t="shared" si="1"/>
        <v>25</v>
      </c>
      <c r="AT8" s="621">
        <f>AS8+1</f>
        <v>26</v>
      </c>
      <c r="AU8" s="622">
        <f>AT8+1</f>
        <v>27</v>
      </c>
      <c r="AV8" s="622">
        <f>AU8+1</f>
        <v>28</v>
      </c>
      <c r="AW8" s="623">
        <f>AV8+1</f>
        <v>29</v>
      </c>
      <c r="AX8" s="624">
        <f>AW8+1</f>
        <v>30</v>
      </c>
    </row>
    <row r="9" spans="1:50" x14ac:dyDescent="0.2">
      <c r="A9" s="612"/>
      <c r="B9" s="625">
        <v>24</v>
      </c>
      <c r="C9" s="626">
        <f>B9+7</f>
        <v>31</v>
      </c>
      <c r="D9" s="626">
        <f>C9+7</f>
        <v>38</v>
      </c>
      <c r="E9" s="626">
        <f>D9+7</f>
        <v>45</v>
      </c>
      <c r="F9" s="626">
        <f>E9+7</f>
        <v>52</v>
      </c>
      <c r="G9" s="626">
        <f>F9+7</f>
        <v>59</v>
      </c>
      <c r="H9" s="626">
        <v>5</v>
      </c>
      <c r="I9" s="626">
        <f t="shared" ref="I9:O9" si="2">H9+7</f>
        <v>12</v>
      </c>
      <c r="J9" s="625">
        <f t="shared" si="2"/>
        <v>19</v>
      </c>
      <c r="K9" s="627">
        <f t="shared" si="2"/>
        <v>26</v>
      </c>
      <c r="L9" s="626">
        <f t="shared" si="2"/>
        <v>33</v>
      </c>
      <c r="M9" s="626">
        <f t="shared" si="2"/>
        <v>40</v>
      </c>
      <c r="N9" s="626">
        <f t="shared" si="2"/>
        <v>47</v>
      </c>
      <c r="O9" s="626">
        <f t="shared" si="2"/>
        <v>54</v>
      </c>
      <c r="P9" s="626">
        <v>30</v>
      </c>
      <c r="Q9" s="626">
        <v>7</v>
      </c>
      <c r="R9" s="626">
        <f t="shared" ref="R9:X9" si="3">Q9+7</f>
        <v>14</v>
      </c>
      <c r="S9" s="627">
        <f t="shared" si="3"/>
        <v>21</v>
      </c>
      <c r="T9" s="627">
        <f t="shared" si="3"/>
        <v>28</v>
      </c>
      <c r="U9" s="626">
        <f t="shared" si="3"/>
        <v>35</v>
      </c>
      <c r="V9" s="626">
        <f t="shared" si="3"/>
        <v>42</v>
      </c>
      <c r="W9" s="626">
        <f t="shared" si="3"/>
        <v>49</v>
      </c>
      <c r="X9" s="626">
        <f t="shared" si="3"/>
        <v>56</v>
      </c>
      <c r="Y9" s="626">
        <v>1</v>
      </c>
      <c r="Z9" s="627">
        <f>Y9+7</f>
        <v>8</v>
      </c>
      <c r="AA9" s="626">
        <f>Z9+7</f>
        <v>15</v>
      </c>
      <c r="AB9" s="626">
        <f>AA9+7</f>
        <v>22</v>
      </c>
      <c r="AC9" s="626">
        <f>AB9+7</f>
        <v>29</v>
      </c>
      <c r="AD9" s="626">
        <v>7</v>
      </c>
      <c r="AE9" s="626">
        <f t="shared" ref="AE9:AK9" si="4">AD9+7</f>
        <v>14</v>
      </c>
      <c r="AF9" s="626">
        <f t="shared" si="4"/>
        <v>21</v>
      </c>
      <c r="AG9" s="626">
        <f t="shared" si="4"/>
        <v>28</v>
      </c>
      <c r="AH9" s="626">
        <f t="shared" si="4"/>
        <v>35</v>
      </c>
      <c r="AI9" s="626">
        <f t="shared" si="4"/>
        <v>42</v>
      </c>
      <c r="AJ9" s="626">
        <f t="shared" si="4"/>
        <v>49</v>
      </c>
      <c r="AK9" s="627">
        <f t="shared" si="4"/>
        <v>56</v>
      </c>
      <c r="AL9" s="627">
        <v>2</v>
      </c>
      <c r="AM9" s="625">
        <f t="shared" ref="AM9:AT9" si="5">AL9+7</f>
        <v>9</v>
      </c>
      <c r="AN9" s="626">
        <f t="shared" si="5"/>
        <v>16</v>
      </c>
      <c r="AO9" s="626">
        <f t="shared" si="5"/>
        <v>23</v>
      </c>
      <c r="AP9" s="626">
        <f t="shared" si="5"/>
        <v>30</v>
      </c>
      <c r="AQ9" s="626">
        <f t="shared" si="5"/>
        <v>37</v>
      </c>
      <c r="AR9" s="626">
        <f t="shared" si="5"/>
        <v>44</v>
      </c>
      <c r="AS9" s="626">
        <f t="shared" si="5"/>
        <v>51</v>
      </c>
      <c r="AT9" s="626">
        <f t="shared" si="5"/>
        <v>58</v>
      </c>
      <c r="AU9" s="626">
        <v>4</v>
      </c>
      <c r="AV9" s="626">
        <f>AU9+7</f>
        <v>11</v>
      </c>
      <c r="AW9" s="627">
        <f>AV9+7</f>
        <v>18</v>
      </c>
      <c r="AX9" s="628">
        <f>AW9+7</f>
        <v>25</v>
      </c>
    </row>
    <row r="10" spans="1:50" x14ac:dyDescent="0.2">
      <c r="A10" s="612" t="s">
        <v>884</v>
      </c>
      <c r="B10" s="629"/>
      <c r="C10" s="612"/>
      <c r="D10" s="612"/>
      <c r="E10" s="612"/>
      <c r="F10" s="612"/>
      <c r="G10" s="612"/>
      <c r="H10" s="612"/>
      <c r="I10" s="612"/>
      <c r="J10" s="612"/>
      <c r="K10" s="630"/>
      <c r="L10" s="612"/>
      <c r="M10" s="612"/>
      <c r="N10" s="612"/>
      <c r="O10" s="612"/>
      <c r="P10" s="612"/>
      <c r="Q10" s="612"/>
      <c r="R10" s="612"/>
      <c r="S10" s="631"/>
      <c r="T10" s="631"/>
      <c r="U10" s="613"/>
      <c r="V10" s="615"/>
      <c r="W10" s="612"/>
      <c r="X10" s="612"/>
      <c r="Y10" s="612"/>
      <c r="Z10" s="630"/>
      <c r="AA10" s="613"/>
      <c r="AB10" s="612"/>
      <c r="AC10" s="612"/>
      <c r="AD10" s="612"/>
      <c r="AE10" s="612"/>
      <c r="AF10" s="612"/>
      <c r="AG10" s="612"/>
      <c r="AH10" s="612"/>
      <c r="AI10" s="612"/>
      <c r="AJ10" s="612"/>
      <c r="AK10" s="632"/>
      <c r="AL10" s="631"/>
      <c r="AM10" s="612"/>
      <c r="AN10" s="612"/>
      <c r="AO10" s="612"/>
      <c r="AP10" s="612"/>
      <c r="AQ10" s="612"/>
      <c r="AR10" s="612"/>
      <c r="AS10" s="612"/>
      <c r="AT10" s="612"/>
      <c r="AU10" s="633" t="s">
        <v>885</v>
      </c>
      <c r="AV10" s="633" t="s">
        <v>885</v>
      </c>
      <c r="AW10" s="630"/>
      <c r="AX10" s="612"/>
    </row>
    <row r="11" spans="1:50" x14ac:dyDescent="0.2">
      <c r="A11" s="634" t="s">
        <v>366</v>
      </c>
      <c r="B11" s="629"/>
      <c r="C11" s="612"/>
      <c r="D11" s="612"/>
      <c r="E11" s="615"/>
      <c r="F11" s="615"/>
      <c r="G11" s="615"/>
      <c r="H11" s="615"/>
      <c r="I11" s="615"/>
      <c r="J11" s="615"/>
      <c r="K11" s="632"/>
      <c r="L11" s="615"/>
      <c r="M11" s="635"/>
      <c r="N11" s="635"/>
      <c r="O11" s="635"/>
      <c r="P11" s="635"/>
      <c r="Q11" s="635"/>
      <c r="R11" s="615"/>
      <c r="S11" s="636"/>
      <c r="T11" s="636"/>
      <c r="U11" s="637"/>
      <c r="V11" s="615"/>
      <c r="W11" s="615"/>
      <c r="X11" s="615"/>
      <c r="Y11" s="635"/>
      <c r="Z11" s="632"/>
      <c r="AA11" s="638"/>
      <c r="AB11" s="635"/>
      <c r="AC11" s="635"/>
      <c r="AD11" s="635"/>
      <c r="AE11" s="615"/>
      <c r="AF11" s="615"/>
      <c r="AG11" s="615"/>
      <c r="AH11" s="615"/>
      <c r="AI11" s="615"/>
      <c r="AJ11" s="615"/>
      <c r="AK11" s="632"/>
      <c r="AL11" s="636"/>
      <c r="AM11" s="615"/>
      <c r="AN11" s="615"/>
      <c r="AO11" s="615"/>
      <c r="AP11" s="615"/>
      <c r="AQ11" s="615"/>
      <c r="AR11" s="615"/>
      <c r="AS11" s="615"/>
      <c r="AT11" s="615"/>
      <c r="AU11" s="633" t="s">
        <v>885</v>
      </c>
      <c r="AV11" s="633" t="s">
        <v>885</v>
      </c>
      <c r="AW11" s="630"/>
      <c r="AX11" s="612"/>
    </row>
    <row r="12" spans="1:50" x14ac:dyDescent="0.2">
      <c r="A12" s="615" t="s">
        <v>886</v>
      </c>
      <c r="B12" s="629"/>
      <c r="C12" s="615">
        <v>4</v>
      </c>
      <c r="D12" s="615">
        <v>4</v>
      </c>
      <c r="E12" s="615">
        <v>4</v>
      </c>
      <c r="F12" s="615">
        <v>4</v>
      </c>
      <c r="G12" s="615">
        <v>4</v>
      </c>
      <c r="H12" s="615">
        <v>4</v>
      </c>
      <c r="I12" s="615">
        <v>4</v>
      </c>
      <c r="J12" s="615">
        <v>4</v>
      </c>
      <c r="K12" s="632"/>
      <c r="L12" s="615">
        <v>4</v>
      </c>
      <c r="M12" s="638"/>
      <c r="N12" s="635"/>
      <c r="O12" s="635"/>
      <c r="P12" s="635"/>
      <c r="Q12" s="635"/>
      <c r="R12" s="615">
        <v>4</v>
      </c>
      <c r="S12" s="636"/>
      <c r="T12" s="636"/>
      <c r="U12" s="615">
        <v>4</v>
      </c>
      <c r="V12" s="615">
        <v>4</v>
      </c>
      <c r="W12" s="615">
        <v>4</v>
      </c>
      <c r="X12" s="615">
        <v>4</v>
      </c>
      <c r="Y12" s="635"/>
      <c r="Z12" s="632"/>
      <c r="AA12" s="638"/>
      <c r="AB12" s="635"/>
      <c r="AC12" s="635"/>
      <c r="AD12" s="635"/>
      <c r="AE12" s="615">
        <v>4</v>
      </c>
      <c r="AF12" s="615">
        <v>4</v>
      </c>
      <c r="AG12" s="615">
        <v>4</v>
      </c>
      <c r="AH12" s="615">
        <v>4</v>
      </c>
      <c r="AI12" s="615">
        <v>4</v>
      </c>
      <c r="AJ12" s="615">
        <v>4</v>
      </c>
      <c r="AK12" s="632"/>
      <c r="AL12" s="636"/>
      <c r="AM12" s="615">
        <v>4</v>
      </c>
      <c r="AN12" s="615">
        <v>4</v>
      </c>
      <c r="AO12" s="615">
        <v>4</v>
      </c>
      <c r="AP12" s="615">
        <v>4</v>
      </c>
      <c r="AQ12" s="615">
        <v>4</v>
      </c>
      <c r="AR12" s="615">
        <v>4</v>
      </c>
      <c r="AS12" s="615">
        <v>4</v>
      </c>
      <c r="AT12" s="615">
        <v>4</v>
      </c>
      <c r="AU12" s="633" t="s">
        <v>885</v>
      </c>
      <c r="AV12" s="633" t="s">
        <v>885</v>
      </c>
      <c r="AW12" s="630"/>
      <c r="AX12" s="615">
        <f>SUM(C12:AW12)</f>
        <v>112</v>
      </c>
    </row>
    <row r="13" spans="1:50" x14ac:dyDescent="0.2">
      <c r="A13" s="615" t="s">
        <v>886</v>
      </c>
      <c r="B13" s="629"/>
      <c r="C13" s="615"/>
      <c r="D13" s="615"/>
      <c r="E13" s="615"/>
      <c r="F13" s="615"/>
      <c r="G13" s="615"/>
      <c r="H13" s="615"/>
      <c r="I13" s="615"/>
      <c r="J13" s="615"/>
      <c r="K13" s="632"/>
      <c r="L13" s="615"/>
      <c r="M13" s="638"/>
      <c r="N13" s="635"/>
      <c r="O13" s="635"/>
      <c r="P13" s="635"/>
      <c r="Q13" s="635"/>
      <c r="R13" s="615"/>
      <c r="S13" s="636"/>
      <c r="T13" s="636"/>
      <c r="U13" s="615"/>
      <c r="V13" s="615"/>
      <c r="W13" s="615"/>
      <c r="X13" s="615"/>
      <c r="Y13" s="635"/>
      <c r="Z13" s="632"/>
      <c r="AA13" s="638"/>
      <c r="AB13" s="635"/>
      <c r="AC13" s="635"/>
      <c r="AD13" s="635"/>
      <c r="AE13" s="615"/>
      <c r="AF13" s="615"/>
      <c r="AG13" s="615"/>
      <c r="AH13" s="615"/>
      <c r="AI13" s="615"/>
      <c r="AJ13" s="615"/>
      <c r="AK13" s="632"/>
      <c r="AL13" s="636"/>
      <c r="AM13" s="615"/>
      <c r="AN13" s="615"/>
      <c r="AO13" s="615"/>
      <c r="AP13" s="615"/>
      <c r="AQ13" s="615"/>
      <c r="AR13" s="615"/>
      <c r="AS13" s="615"/>
      <c r="AT13" s="615"/>
      <c r="AU13" s="633"/>
      <c r="AV13" s="633"/>
      <c r="AW13" s="630"/>
      <c r="AX13" s="615"/>
    </row>
    <row r="14" spans="1:50" x14ac:dyDescent="0.2">
      <c r="A14" s="615" t="s">
        <v>887</v>
      </c>
      <c r="B14" s="629"/>
      <c r="C14" s="615"/>
      <c r="D14" s="615"/>
      <c r="E14" s="615"/>
      <c r="F14" s="615"/>
      <c r="G14" s="615"/>
      <c r="H14" s="615"/>
      <c r="I14" s="615"/>
      <c r="J14" s="615"/>
      <c r="K14" s="632"/>
      <c r="L14" s="615"/>
      <c r="M14" s="638"/>
      <c r="N14" s="635"/>
      <c r="O14" s="635"/>
      <c r="P14" s="635"/>
      <c r="Q14" s="635"/>
      <c r="R14" s="615"/>
      <c r="S14" s="636"/>
      <c r="T14" s="636"/>
      <c r="U14" s="615"/>
      <c r="V14" s="615"/>
      <c r="W14" s="615"/>
      <c r="X14" s="615"/>
      <c r="Y14" s="635"/>
      <c r="Z14" s="632"/>
      <c r="AA14" s="638"/>
      <c r="AB14" s="635"/>
      <c r="AC14" s="635"/>
      <c r="AD14" s="635"/>
      <c r="AE14" s="615"/>
      <c r="AF14" s="615"/>
      <c r="AG14" s="615"/>
      <c r="AH14" s="615"/>
      <c r="AI14" s="615"/>
      <c r="AJ14" s="615"/>
      <c r="AK14" s="632"/>
      <c r="AL14" s="636"/>
      <c r="AM14" s="615"/>
      <c r="AN14" s="615"/>
      <c r="AO14" s="615"/>
      <c r="AP14" s="615"/>
      <c r="AQ14" s="615"/>
      <c r="AR14" s="615"/>
      <c r="AS14" s="615"/>
      <c r="AT14" s="615"/>
      <c r="AU14" s="633" t="s">
        <v>885</v>
      </c>
      <c r="AV14" s="633" t="s">
        <v>885</v>
      </c>
      <c r="AW14" s="630"/>
      <c r="AX14" s="615">
        <f>SUM(C14:AW14)</f>
        <v>0</v>
      </c>
    </row>
    <row r="15" spans="1:50" x14ac:dyDescent="0.2">
      <c r="A15" s="615" t="s">
        <v>887</v>
      </c>
      <c r="B15" s="629"/>
      <c r="C15" s="615"/>
      <c r="D15" s="615"/>
      <c r="E15" s="615"/>
      <c r="F15" s="615"/>
      <c r="G15" s="615"/>
      <c r="H15" s="615"/>
      <c r="I15" s="615"/>
      <c r="J15" s="615"/>
      <c r="K15" s="632"/>
      <c r="L15" s="615"/>
      <c r="M15" s="638"/>
      <c r="N15" s="635"/>
      <c r="O15" s="635"/>
      <c r="P15" s="635"/>
      <c r="Q15" s="635"/>
      <c r="R15" s="615"/>
      <c r="S15" s="636"/>
      <c r="T15" s="636"/>
      <c r="U15" s="615"/>
      <c r="V15" s="615"/>
      <c r="W15" s="615"/>
      <c r="X15" s="615"/>
      <c r="Y15" s="635"/>
      <c r="Z15" s="632"/>
      <c r="AA15" s="638"/>
      <c r="AB15" s="635"/>
      <c r="AC15" s="635"/>
      <c r="AD15" s="635"/>
      <c r="AE15" s="615"/>
      <c r="AF15" s="615"/>
      <c r="AG15" s="615"/>
      <c r="AH15" s="615"/>
      <c r="AI15" s="615"/>
      <c r="AJ15" s="615"/>
      <c r="AK15" s="632"/>
      <c r="AL15" s="636"/>
      <c r="AM15" s="615"/>
      <c r="AN15" s="615"/>
      <c r="AO15" s="615"/>
      <c r="AP15" s="615"/>
      <c r="AQ15" s="615"/>
      <c r="AR15" s="615"/>
      <c r="AS15" s="615"/>
      <c r="AT15" s="615"/>
      <c r="AU15" s="633"/>
      <c r="AV15" s="633"/>
      <c r="AW15" s="630"/>
      <c r="AX15" s="615"/>
    </row>
    <row r="16" spans="1:50" x14ac:dyDescent="0.2">
      <c r="A16" s="615" t="s">
        <v>888</v>
      </c>
      <c r="B16" s="629"/>
      <c r="C16" s="615">
        <v>5</v>
      </c>
      <c r="D16" s="615">
        <v>5</v>
      </c>
      <c r="E16" s="615">
        <v>5</v>
      </c>
      <c r="F16" s="615">
        <v>5</v>
      </c>
      <c r="G16" s="615">
        <v>5</v>
      </c>
      <c r="H16" s="615">
        <v>5</v>
      </c>
      <c r="I16" s="615">
        <v>5</v>
      </c>
      <c r="J16" s="615">
        <v>5</v>
      </c>
      <c r="K16" s="632"/>
      <c r="L16" s="615">
        <v>5</v>
      </c>
      <c r="M16" s="638"/>
      <c r="N16" s="635"/>
      <c r="O16" s="635"/>
      <c r="P16" s="635"/>
      <c r="Q16" s="635"/>
      <c r="R16" s="615"/>
      <c r="S16" s="636"/>
      <c r="T16" s="636"/>
      <c r="U16" s="615"/>
      <c r="V16" s="615"/>
      <c r="W16" s="615"/>
      <c r="X16" s="615"/>
      <c r="Y16" s="635"/>
      <c r="Z16" s="632"/>
      <c r="AA16" s="638"/>
      <c r="AB16" s="635"/>
      <c r="AC16" s="635"/>
      <c r="AD16" s="635"/>
      <c r="AE16" s="615"/>
      <c r="AF16" s="615"/>
      <c r="AG16" s="615"/>
      <c r="AH16" s="615"/>
      <c r="AI16" s="615"/>
      <c r="AJ16" s="615"/>
      <c r="AK16" s="632"/>
      <c r="AL16" s="636"/>
      <c r="AM16" s="615"/>
      <c r="AN16" s="615"/>
      <c r="AO16" s="615"/>
      <c r="AP16" s="615"/>
      <c r="AQ16" s="615"/>
      <c r="AR16" s="615"/>
      <c r="AS16" s="615"/>
      <c r="AT16" s="615"/>
      <c r="AU16" s="633" t="s">
        <v>885</v>
      </c>
      <c r="AV16" s="633" t="s">
        <v>885</v>
      </c>
      <c r="AW16" s="630"/>
      <c r="AX16" s="615">
        <f t="shared" ref="AX16:AX35" si="6">SUM(C16:AW16)</f>
        <v>45</v>
      </c>
    </row>
    <row r="17" spans="1:50" x14ac:dyDescent="0.2">
      <c r="A17" s="615" t="s">
        <v>888</v>
      </c>
      <c r="B17" s="629"/>
      <c r="C17" s="615">
        <v>5</v>
      </c>
      <c r="D17" s="615">
        <v>5</v>
      </c>
      <c r="E17" s="615">
        <v>5</v>
      </c>
      <c r="F17" s="615">
        <v>5</v>
      </c>
      <c r="G17" s="615">
        <v>5</v>
      </c>
      <c r="H17" s="615">
        <v>5</v>
      </c>
      <c r="I17" s="615">
        <v>5</v>
      </c>
      <c r="J17" s="615">
        <v>5</v>
      </c>
      <c r="K17" s="632"/>
      <c r="L17" s="615">
        <v>5</v>
      </c>
      <c r="M17" s="638"/>
      <c r="N17" s="635"/>
      <c r="O17" s="635"/>
      <c r="P17" s="635"/>
      <c r="Q17" s="635"/>
      <c r="R17" s="615"/>
      <c r="S17" s="636"/>
      <c r="T17" s="636"/>
      <c r="U17" s="615"/>
      <c r="V17" s="615"/>
      <c r="W17" s="615"/>
      <c r="X17" s="615"/>
      <c r="Y17" s="635"/>
      <c r="Z17" s="632"/>
      <c r="AA17" s="638"/>
      <c r="AB17" s="635"/>
      <c r="AC17" s="635"/>
      <c r="AD17" s="635"/>
      <c r="AE17" s="615"/>
      <c r="AF17" s="615"/>
      <c r="AG17" s="615"/>
      <c r="AH17" s="615"/>
      <c r="AI17" s="615"/>
      <c r="AJ17" s="615"/>
      <c r="AK17" s="632"/>
      <c r="AL17" s="636"/>
      <c r="AM17" s="615"/>
      <c r="AN17" s="615"/>
      <c r="AO17" s="615"/>
      <c r="AP17" s="615"/>
      <c r="AQ17" s="615"/>
      <c r="AR17" s="615"/>
      <c r="AS17" s="615"/>
      <c r="AT17" s="615"/>
      <c r="AU17" s="633" t="s">
        <v>885</v>
      </c>
      <c r="AV17" s="633" t="s">
        <v>885</v>
      </c>
      <c r="AW17" s="630"/>
      <c r="AX17" s="615">
        <f t="shared" si="6"/>
        <v>45</v>
      </c>
    </row>
    <row r="18" spans="1:50" x14ac:dyDescent="0.2">
      <c r="A18" s="615" t="s">
        <v>889</v>
      </c>
      <c r="B18" s="629"/>
      <c r="C18" s="615"/>
      <c r="D18" s="615"/>
      <c r="E18" s="615"/>
      <c r="F18" s="615"/>
      <c r="G18" s="615"/>
      <c r="H18" s="615"/>
      <c r="I18" s="615"/>
      <c r="J18" s="615"/>
      <c r="K18" s="632"/>
      <c r="L18" s="615"/>
      <c r="M18" s="638"/>
      <c r="N18" s="635"/>
      <c r="O18" s="635"/>
      <c r="P18" s="635"/>
      <c r="Q18" s="635"/>
      <c r="R18" s="615">
        <v>10</v>
      </c>
      <c r="S18" s="636"/>
      <c r="T18" s="636"/>
      <c r="U18" s="615">
        <v>10</v>
      </c>
      <c r="V18" s="615">
        <v>10</v>
      </c>
      <c r="W18" s="615">
        <v>10</v>
      </c>
      <c r="X18" s="615">
        <v>10</v>
      </c>
      <c r="Y18" s="635"/>
      <c r="Z18" s="632"/>
      <c r="AA18" s="638"/>
      <c r="AB18" s="635"/>
      <c r="AC18" s="635"/>
      <c r="AD18" s="635"/>
      <c r="AE18" s="615"/>
      <c r="AF18" s="615"/>
      <c r="AG18" s="615"/>
      <c r="AH18" s="615"/>
      <c r="AI18" s="615"/>
      <c r="AJ18" s="615"/>
      <c r="AK18" s="632"/>
      <c r="AL18" s="636"/>
      <c r="AM18" s="615"/>
      <c r="AN18" s="615"/>
      <c r="AO18" s="615"/>
      <c r="AP18" s="615"/>
      <c r="AQ18" s="615"/>
      <c r="AR18" s="615"/>
      <c r="AS18" s="615"/>
      <c r="AT18" s="615"/>
      <c r="AU18" s="633" t="s">
        <v>885</v>
      </c>
      <c r="AV18" s="633" t="s">
        <v>885</v>
      </c>
      <c r="AW18" s="630"/>
      <c r="AX18" s="615">
        <f t="shared" si="6"/>
        <v>50</v>
      </c>
    </row>
    <row r="19" spans="1:50" x14ac:dyDescent="0.2">
      <c r="A19" s="615" t="s">
        <v>890</v>
      </c>
      <c r="B19" s="629"/>
      <c r="C19" s="615"/>
      <c r="D19" s="615"/>
      <c r="E19" s="615"/>
      <c r="F19" s="615"/>
      <c r="G19" s="615"/>
      <c r="H19" s="615"/>
      <c r="I19" s="615"/>
      <c r="J19" s="615"/>
      <c r="K19" s="632"/>
      <c r="L19" s="615"/>
      <c r="M19" s="638"/>
      <c r="N19" s="635"/>
      <c r="O19" s="635"/>
      <c r="P19" s="635"/>
      <c r="Q19" s="635"/>
      <c r="R19" s="615"/>
      <c r="S19" s="636"/>
      <c r="T19" s="636"/>
      <c r="U19" s="615"/>
      <c r="V19" s="615"/>
      <c r="W19" s="615"/>
      <c r="X19" s="615"/>
      <c r="Y19" s="635"/>
      <c r="Z19" s="632"/>
      <c r="AA19" s="638"/>
      <c r="AB19" s="635"/>
      <c r="AC19" s="635"/>
      <c r="AD19" s="635"/>
      <c r="AE19" s="615">
        <v>10</v>
      </c>
      <c r="AF19" s="615">
        <v>10</v>
      </c>
      <c r="AG19" s="615">
        <v>10</v>
      </c>
      <c r="AH19" s="615">
        <v>10</v>
      </c>
      <c r="AI19" s="615">
        <v>10</v>
      </c>
      <c r="AJ19" s="615">
        <v>10</v>
      </c>
      <c r="AK19" s="632"/>
      <c r="AL19" s="636"/>
      <c r="AM19" s="615"/>
      <c r="AN19" s="615"/>
      <c r="AO19" s="615"/>
      <c r="AP19" s="615"/>
      <c r="AQ19" s="615"/>
      <c r="AR19" s="615"/>
      <c r="AS19" s="615"/>
      <c r="AT19" s="615"/>
      <c r="AU19" s="633" t="s">
        <v>885</v>
      </c>
      <c r="AV19" s="633" t="s">
        <v>885</v>
      </c>
      <c r="AW19" s="630"/>
      <c r="AX19" s="615">
        <f t="shared" si="6"/>
        <v>60</v>
      </c>
    </row>
    <row r="20" spans="1:50" x14ac:dyDescent="0.2">
      <c r="A20" s="615" t="s">
        <v>891</v>
      </c>
      <c r="B20" s="629"/>
      <c r="C20" s="615"/>
      <c r="D20" s="615"/>
      <c r="E20" s="615"/>
      <c r="F20" s="615"/>
      <c r="G20" s="615"/>
      <c r="H20" s="615"/>
      <c r="I20" s="615"/>
      <c r="J20" s="615"/>
      <c r="K20" s="632"/>
      <c r="L20" s="615"/>
      <c r="M20" s="638"/>
      <c r="N20" s="635"/>
      <c r="O20" s="635"/>
      <c r="P20" s="635"/>
      <c r="Q20" s="635"/>
      <c r="R20" s="615"/>
      <c r="S20" s="636"/>
      <c r="T20" s="636"/>
      <c r="U20" s="615"/>
      <c r="V20" s="615"/>
      <c r="W20" s="615"/>
      <c r="X20" s="615"/>
      <c r="Y20" s="635"/>
      <c r="Z20" s="632"/>
      <c r="AA20" s="638"/>
      <c r="AB20" s="635"/>
      <c r="AC20" s="635"/>
      <c r="AD20" s="635"/>
      <c r="AE20" s="615"/>
      <c r="AF20" s="615"/>
      <c r="AG20" s="615"/>
      <c r="AH20" s="615"/>
      <c r="AI20" s="615"/>
      <c r="AJ20" s="615"/>
      <c r="AK20" s="632"/>
      <c r="AL20" s="636"/>
      <c r="AM20" s="615">
        <v>5</v>
      </c>
      <c r="AN20" s="615">
        <v>5</v>
      </c>
      <c r="AO20" s="615">
        <v>5</v>
      </c>
      <c r="AP20" s="615">
        <v>5</v>
      </c>
      <c r="AQ20" s="615">
        <v>5</v>
      </c>
      <c r="AR20" s="615">
        <v>5</v>
      </c>
      <c r="AS20" s="615">
        <v>5</v>
      </c>
      <c r="AT20" s="615">
        <v>5</v>
      </c>
      <c r="AU20" s="633" t="s">
        <v>885</v>
      </c>
      <c r="AV20" s="633" t="s">
        <v>885</v>
      </c>
      <c r="AW20" s="630"/>
      <c r="AX20" s="615">
        <f t="shared" si="6"/>
        <v>40</v>
      </c>
    </row>
    <row r="21" spans="1:50" x14ac:dyDescent="0.2">
      <c r="A21" s="615" t="s">
        <v>891</v>
      </c>
      <c r="B21" s="629"/>
      <c r="C21" s="615"/>
      <c r="D21" s="615"/>
      <c r="E21" s="615"/>
      <c r="F21" s="615"/>
      <c r="G21" s="615"/>
      <c r="H21" s="615"/>
      <c r="I21" s="615"/>
      <c r="J21" s="615"/>
      <c r="K21" s="632"/>
      <c r="L21" s="615"/>
      <c r="M21" s="638"/>
      <c r="N21" s="635"/>
      <c r="O21" s="635"/>
      <c r="P21" s="635"/>
      <c r="Q21" s="635"/>
      <c r="R21" s="615"/>
      <c r="S21" s="636"/>
      <c r="T21" s="636"/>
      <c r="U21" s="615"/>
      <c r="V21" s="615"/>
      <c r="W21" s="615"/>
      <c r="X21" s="615"/>
      <c r="Y21" s="635"/>
      <c r="Z21" s="632"/>
      <c r="AA21" s="638"/>
      <c r="AB21" s="635"/>
      <c r="AC21" s="635"/>
      <c r="AD21" s="635"/>
      <c r="AE21" s="615"/>
      <c r="AF21" s="615"/>
      <c r="AG21" s="615"/>
      <c r="AH21" s="615"/>
      <c r="AI21" s="615"/>
      <c r="AJ21" s="615"/>
      <c r="AK21" s="632"/>
      <c r="AL21" s="636"/>
      <c r="AM21" s="615">
        <v>5</v>
      </c>
      <c r="AN21" s="615">
        <v>5</v>
      </c>
      <c r="AO21" s="615">
        <v>5</v>
      </c>
      <c r="AP21" s="615">
        <v>5</v>
      </c>
      <c r="AQ21" s="615">
        <v>5</v>
      </c>
      <c r="AR21" s="615">
        <v>5</v>
      </c>
      <c r="AS21" s="615">
        <v>5</v>
      </c>
      <c r="AT21" s="615">
        <v>5</v>
      </c>
      <c r="AU21" s="633" t="s">
        <v>885</v>
      </c>
      <c r="AV21" s="633" t="s">
        <v>885</v>
      </c>
      <c r="AW21" s="630"/>
      <c r="AX21" s="615">
        <f t="shared" si="6"/>
        <v>40</v>
      </c>
    </row>
    <row r="22" spans="1:50" x14ac:dyDescent="0.2">
      <c r="A22" s="612" t="s">
        <v>892</v>
      </c>
      <c r="B22" s="629"/>
      <c r="C22" s="615"/>
      <c r="D22" s="615"/>
      <c r="E22" s="615">
        <v>1</v>
      </c>
      <c r="F22" s="615">
        <v>1</v>
      </c>
      <c r="G22" s="615">
        <v>1</v>
      </c>
      <c r="H22" s="615">
        <v>1</v>
      </c>
      <c r="I22" s="615">
        <v>1</v>
      </c>
      <c r="J22" s="615"/>
      <c r="K22" s="632"/>
      <c r="L22" s="615"/>
      <c r="M22" s="638"/>
      <c r="N22" s="635"/>
      <c r="O22" s="635"/>
      <c r="P22" s="635"/>
      <c r="Q22" s="635"/>
      <c r="R22" s="615"/>
      <c r="S22" s="636"/>
      <c r="T22" s="636"/>
      <c r="U22" s="615"/>
      <c r="V22" s="615"/>
      <c r="W22" s="615"/>
      <c r="X22" s="615"/>
      <c r="Y22" s="635"/>
      <c r="Z22" s="632"/>
      <c r="AA22" s="638"/>
      <c r="AB22" s="635"/>
      <c r="AC22" s="635"/>
      <c r="AD22" s="635"/>
      <c r="AE22" s="615"/>
      <c r="AF22" s="615"/>
      <c r="AG22" s="615"/>
      <c r="AH22" s="615"/>
      <c r="AI22" s="615"/>
      <c r="AJ22" s="615"/>
      <c r="AK22" s="632"/>
      <c r="AL22" s="636"/>
      <c r="AM22" s="615"/>
      <c r="AN22" s="615"/>
      <c r="AO22" s="615"/>
      <c r="AP22" s="615"/>
      <c r="AQ22" s="615"/>
      <c r="AR22" s="615"/>
      <c r="AS22" s="615"/>
      <c r="AT22" s="615"/>
      <c r="AU22" s="633" t="s">
        <v>885</v>
      </c>
      <c r="AV22" s="633" t="s">
        <v>885</v>
      </c>
      <c r="AW22" s="630"/>
      <c r="AX22" s="615">
        <f t="shared" si="6"/>
        <v>5</v>
      </c>
    </row>
    <row r="23" spans="1:50" x14ac:dyDescent="0.2">
      <c r="A23" s="634" t="s">
        <v>893</v>
      </c>
      <c r="B23" s="629"/>
      <c r="C23" s="615"/>
      <c r="D23" s="615"/>
      <c r="E23" s="615"/>
      <c r="F23" s="615"/>
      <c r="G23" s="615"/>
      <c r="H23" s="615"/>
      <c r="I23" s="615"/>
      <c r="J23" s="615"/>
      <c r="K23" s="632"/>
      <c r="L23" s="615"/>
      <c r="M23" s="638"/>
      <c r="N23" s="635"/>
      <c r="O23" s="635"/>
      <c r="P23" s="635"/>
      <c r="Q23" s="635"/>
      <c r="R23" s="615"/>
      <c r="S23" s="636"/>
      <c r="T23" s="636"/>
      <c r="U23" s="615"/>
      <c r="V23" s="615"/>
      <c r="W23" s="615"/>
      <c r="X23" s="615"/>
      <c r="Y23" s="635"/>
      <c r="Z23" s="632"/>
      <c r="AA23" s="638"/>
      <c r="AB23" s="635"/>
      <c r="AC23" s="635"/>
      <c r="AD23" s="635"/>
      <c r="AE23" s="615"/>
      <c r="AF23" s="615"/>
      <c r="AG23" s="615"/>
      <c r="AH23" s="615"/>
      <c r="AI23" s="615"/>
      <c r="AJ23" s="615"/>
      <c r="AK23" s="632"/>
      <c r="AL23" s="636"/>
      <c r="AM23" s="615"/>
      <c r="AN23" s="615"/>
      <c r="AO23" s="615"/>
      <c r="AP23" s="615"/>
      <c r="AQ23" s="615"/>
      <c r="AR23" s="615"/>
      <c r="AS23" s="615"/>
      <c r="AT23" s="615"/>
      <c r="AU23" s="633" t="s">
        <v>885</v>
      </c>
      <c r="AV23" s="633" t="s">
        <v>885</v>
      </c>
      <c r="AW23" s="630"/>
      <c r="AX23" s="615">
        <f t="shared" si="6"/>
        <v>0</v>
      </c>
    </row>
    <row r="24" spans="1:50" x14ac:dyDescent="0.2">
      <c r="A24" s="615" t="s">
        <v>5</v>
      </c>
      <c r="B24" s="629"/>
      <c r="C24" s="615">
        <v>1</v>
      </c>
      <c r="D24" s="615">
        <v>1</v>
      </c>
      <c r="E24" s="615">
        <v>1</v>
      </c>
      <c r="F24" s="615">
        <v>1</v>
      </c>
      <c r="G24" s="615">
        <v>1</v>
      </c>
      <c r="H24" s="615">
        <v>1</v>
      </c>
      <c r="I24" s="615">
        <v>1</v>
      </c>
      <c r="J24" s="615">
        <v>1</v>
      </c>
      <c r="K24" s="632"/>
      <c r="L24" s="615">
        <v>1</v>
      </c>
      <c r="M24" s="638">
        <v>1</v>
      </c>
      <c r="N24" s="635">
        <v>1</v>
      </c>
      <c r="O24" s="635">
        <v>1</v>
      </c>
      <c r="P24" s="635">
        <v>1</v>
      </c>
      <c r="Q24" s="635">
        <v>1</v>
      </c>
      <c r="R24" s="615">
        <v>1</v>
      </c>
      <c r="S24" s="636"/>
      <c r="T24" s="636"/>
      <c r="U24" s="615">
        <v>1</v>
      </c>
      <c r="V24" s="615">
        <v>1</v>
      </c>
      <c r="W24" s="615">
        <v>1</v>
      </c>
      <c r="X24" s="615">
        <v>1</v>
      </c>
      <c r="Y24" s="635">
        <v>1</v>
      </c>
      <c r="Z24" s="632"/>
      <c r="AA24" s="638">
        <v>1</v>
      </c>
      <c r="AB24" s="635">
        <v>1</v>
      </c>
      <c r="AC24" s="635">
        <v>1</v>
      </c>
      <c r="AD24" s="635">
        <v>1</v>
      </c>
      <c r="AE24" s="615">
        <v>1</v>
      </c>
      <c r="AF24" s="615">
        <v>1</v>
      </c>
      <c r="AG24" s="615">
        <v>1</v>
      </c>
      <c r="AH24" s="615">
        <v>1</v>
      </c>
      <c r="AI24" s="615">
        <v>1</v>
      </c>
      <c r="AJ24" s="615">
        <v>1</v>
      </c>
      <c r="AK24" s="632"/>
      <c r="AL24" s="636"/>
      <c r="AM24" s="615">
        <v>1</v>
      </c>
      <c r="AN24" s="615">
        <v>1</v>
      </c>
      <c r="AO24" s="615">
        <v>1</v>
      </c>
      <c r="AP24" s="615">
        <v>1</v>
      </c>
      <c r="AQ24" s="615">
        <v>1</v>
      </c>
      <c r="AR24" s="615">
        <v>1</v>
      </c>
      <c r="AS24" s="615">
        <v>1</v>
      </c>
      <c r="AT24" s="615">
        <v>1</v>
      </c>
      <c r="AU24" s="633" t="s">
        <v>885</v>
      </c>
      <c r="AV24" s="633" t="s">
        <v>885</v>
      </c>
      <c r="AW24" s="630"/>
      <c r="AX24" s="615">
        <f t="shared" si="6"/>
        <v>38</v>
      </c>
    </row>
    <row r="25" spans="1:50" x14ac:dyDescent="0.2">
      <c r="A25" s="615" t="s">
        <v>894</v>
      </c>
      <c r="B25" s="629"/>
      <c r="C25" s="615">
        <v>1</v>
      </c>
      <c r="D25" s="615">
        <v>1</v>
      </c>
      <c r="E25" s="615">
        <v>1</v>
      </c>
      <c r="F25" s="615">
        <v>1</v>
      </c>
      <c r="G25" s="615">
        <v>1</v>
      </c>
      <c r="H25" s="615">
        <v>1</v>
      </c>
      <c r="I25" s="615">
        <v>1</v>
      </c>
      <c r="J25" s="615">
        <v>1</v>
      </c>
      <c r="K25" s="632"/>
      <c r="L25" s="615">
        <v>1</v>
      </c>
      <c r="M25" s="638">
        <v>1</v>
      </c>
      <c r="N25" s="635">
        <v>1</v>
      </c>
      <c r="O25" s="635">
        <v>1</v>
      </c>
      <c r="P25" s="635">
        <v>1</v>
      </c>
      <c r="Q25" s="635">
        <v>1</v>
      </c>
      <c r="R25" s="615">
        <v>1</v>
      </c>
      <c r="S25" s="636"/>
      <c r="T25" s="636"/>
      <c r="U25" s="615">
        <v>1</v>
      </c>
      <c r="V25" s="615">
        <v>1</v>
      </c>
      <c r="W25" s="615">
        <v>1</v>
      </c>
      <c r="X25" s="615">
        <v>1</v>
      </c>
      <c r="Y25" s="635">
        <v>1</v>
      </c>
      <c r="Z25" s="632"/>
      <c r="AA25" s="638">
        <v>1</v>
      </c>
      <c r="AB25" s="635">
        <v>1</v>
      </c>
      <c r="AC25" s="635">
        <v>1</v>
      </c>
      <c r="AD25" s="635">
        <v>1</v>
      </c>
      <c r="AE25" s="615">
        <v>1</v>
      </c>
      <c r="AF25" s="615">
        <v>1</v>
      </c>
      <c r="AG25" s="615">
        <v>1</v>
      </c>
      <c r="AH25" s="615">
        <v>1</v>
      </c>
      <c r="AI25" s="615">
        <v>1</v>
      </c>
      <c r="AJ25" s="615">
        <v>1</v>
      </c>
      <c r="AK25" s="632"/>
      <c r="AL25" s="636"/>
      <c r="AM25" s="615">
        <v>1</v>
      </c>
      <c r="AN25" s="615">
        <v>1</v>
      </c>
      <c r="AO25" s="615">
        <v>1</v>
      </c>
      <c r="AP25" s="615">
        <v>1</v>
      </c>
      <c r="AQ25" s="615">
        <v>1</v>
      </c>
      <c r="AR25" s="615">
        <v>1</v>
      </c>
      <c r="AS25" s="615">
        <v>1</v>
      </c>
      <c r="AT25" s="615">
        <v>1</v>
      </c>
      <c r="AU25" s="633" t="s">
        <v>885</v>
      </c>
      <c r="AV25" s="633" t="s">
        <v>885</v>
      </c>
      <c r="AW25" s="630"/>
      <c r="AX25" s="615">
        <f t="shared" si="6"/>
        <v>38</v>
      </c>
    </row>
    <row r="26" spans="1:50" x14ac:dyDescent="0.2">
      <c r="A26" s="615" t="s">
        <v>895</v>
      </c>
      <c r="B26" s="639">
        <v>1</v>
      </c>
      <c r="C26" s="615">
        <v>1</v>
      </c>
      <c r="D26" s="615">
        <v>1</v>
      </c>
      <c r="E26" s="615">
        <v>1</v>
      </c>
      <c r="F26" s="615">
        <v>1</v>
      </c>
      <c r="G26" s="615">
        <v>1</v>
      </c>
      <c r="H26" s="615">
        <v>1</v>
      </c>
      <c r="I26" s="615">
        <v>1</v>
      </c>
      <c r="J26" s="615">
        <v>1</v>
      </c>
      <c r="K26" s="632"/>
      <c r="L26" s="615">
        <v>1</v>
      </c>
      <c r="M26" s="638">
        <v>1</v>
      </c>
      <c r="N26" s="635">
        <v>1</v>
      </c>
      <c r="O26" s="635">
        <v>1</v>
      </c>
      <c r="P26" s="635">
        <v>1</v>
      </c>
      <c r="Q26" s="635">
        <v>1</v>
      </c>
      <c r="R26" s="615">
        <v>1</v>
      </c>
      <c r="S26" s="636"/>
      <c r="T26" s="636"/>
      <c r="U26" s="615">
        <v>1</v>
      </c>
      <c r="V26" s="615">
        <v>1</v>
      </c>
      <c r="W26" s="615">
        <v>1</v>
      </c>
      <c r="X26" s="615">
        <v>1</v>
      </c>
      <c r="Y26" s="635">
        <v>1</v>
      </c>
      <c r="Z26" s="632"/>
      <c r="AA26" s="638">
        <v>1</v>
      </c>
      <c r="AB26" s="635">
        <v>1</v>
      </c>
      <c r="AC26" s="635">
        <v>1</v>
      </c>
      <c r="AD26" s="635">
        <v>1</v>
      </c>
      <c r="AE26" s="615">
        <v>1</v>
      </c>
      <c r="AF26" s="615">
        <v>1</v>
      </c>
      <c r="AG26" s="615">
        <v>1</v>
      </c>
      <c r="AH26" s="615">
        <v>1</v>
      </c>
      <c r="AI26" s="615">
        <v>1</v>
      </c>
      <c r="AJ26" s="615">
        <v>1</v>
      </c>
      <c r="AK26" s="632"/>
      <c r="AL26" s="636"/>
      <c r="AM26" s="615">
        <v>1</v>
      </c>
      <c r="AN26" s="615">
        <v>1</v>
      </c>
      <c r="AO26" s="615">
        <v>1</v>
      </c>
      <c r="AP26" s="615">
        <v>1</v>
      </c>
      <c r="AQ26" s="615">
        <v>1</v>
      </c>
      <c r="AR26" s="615">
        <v>1</v>
      </c>
      <c r="AS26" s="615">
        <v>1</v>
      </c>
      <c r="AT26" s="615">
        <v>1</v>
      </c>
      <c r="AU26" s="633" t="s">
        <v>885</v>
      </c>
      <c r="AV26" s="633" t="s">
        <v>885</v>
      </c>
      <c r="AW26" s="630"/>
      <c r="AX26" s="615">
        <f t="shared" si="6"/>
        <v>38</v>
      </c>
    </row>
    <row r="27" spans="1:50" x14ac:dyDescent="0.2">
      <c r="A27" s="615" t="s">
        <v>4</v>
      </c>
      <c r="B27" s="629"/>
      <c r="C27" s="615">
        <v>1</v>
      </c>
      <c r="D27" s="615">
        <v>1</v>
      </c>
      <c r="E27" s="615">
        <v>1</v>
      </c>
      <c r="F27" s="615">
        <v>1</v>
      </c>
      <c r="G27" s="615">
        <v>1</v>
      </c>
      <c r="H27" s="615">
        <v>1</v>
      </c>
      <c r="I27" s="615">
        <v>1</v>
      </c>
      <c r="J27" s="615">
        <v>1</v>
      </c>
      <c r="K27" s="632"/>
      <c r="L27" s="615">
        <v>1</v>
      </c>
      <c r="M27" s="638"/>
      <c r="N27" s="635"/>
      <c r="O27" s="635"/>
      <c r="P27" s="635"/>
      <c r="Q27" s="635"/>
      <c r="R27" s="615">
        <v>2</v>
      </c>
      <c r="S27" s="636"/>
      <c r="T27" s="636"/>
      <c r="U27" s="615">
        <v>2</v>
      </c>
      <c r="V27" s="615">
        <v>2</v>
      </c>
      <c r="W27" s="615">
        <v>2</v>
      </c>
      <c r="X27" s="615">
        <v>2</v>
      </c>
      <c r="Y27" s="635"/>
      <c r="Z27" s="632"/>
      <c r="AA27" s="638"/>
      <c r="AB27" s="635"/>
      <c r="AC27" s="635"/>
      <c r="AD27" s="635"/>
      <c r="AE27" s="615">
        <v>2</v>
      </c>
      <c r="AF27" s="615">
        <v>2</v>
      </c>
      <c r="AG27" s="615">
        <v>2</v>
      </c>
      <c r="AH27" s="615">
        <v>2</v>
      </c>
      <c r="AI27" s="615">
        <v>2</v>
      </c>
      <c r="AJ27" s="615">
        <v>2</v>
      </c>
      <c r="AK27" s="632"/>
      <c r="AL27" s="636"/>
      <c r="AM27" s="615">
        <v>1</v>
      </c>
      <c r="AN27" s="615">
        <v>1</v>
      </c>
      <c r="AO27" s="615">
        <v>1</v>
      </c>
      <c r="AP27" s="615">
        <v>1</v>
      </c>
      <c r="AQ27" s="615">
        <v>1</v>
      </c>
      <c r="AR27" s="615">
        <v>1</v>
      </c>
      <c r="AS27" s="615">
        <v>1</v>
      </c>
      <c r="AT27" s="615">
        <v>1</v>
      </c>
      <c r="AU27" s="633" t="s">
        <v>885</v>
      </c>
      <c r="AV27" s="633" t="s">
        <v>885</v>
      </c>
      <c r="AW27" s="630"/>
      <c r="AX27" s="615">
        <f t="shared" si="6"/>
        <v>39</v>
      </c>
    </row>
    <row r="28" spans="1:50" x14ac:dyDescent="0.2">
      <c r="A28" s="615" t="s">
        <v>2</v>
      </c>
      <c r="B28" s="629"/>
      <c r="C28" s="615">
        <v>2</v>
      </c>
      <c r="D28" s="615">
        <v>2</v>
      </c>
      <c r="E28" s="615">
        <v>2</v>
      </c>
      <c r="F28" s="615">
        <v>2</v>
      </c>
      <c r="G28" s="615">
        <v>2</v>
      </c>
      <c r="H28" s="615">
        <v>2</v>
      </c>
      <c r="I28" s="615">
        <v>2</v>
      </c>
      <c r="J28" s="615">
        <v>2</v>
      </c>
      <c r="K28" s="632"/>
      <c r="L28" s="615">
        <v>2</v>
      </c>
      <c r="M28" s="638">
        <v>2</v>
      </c>
      <c r="N28" s="635">
        <v>2</v>
      </c>
      <c r="O28" s="635">
        <v>2</v>
      </c>
      <c r="P28" s="635">
        <v>2</v>
      </c>
      <c r="Q28" s="635">
        <v>2</v>
      </c>
      <c r="R28" s="615">
        <v>2</v>
      </c>
      <c r="S28" s="636"/>
      <c r="T28" s="636"/>
      <c r="U28" s="615">
        <v>2</v>
      </c>
      <c r="V28" s="615">
        <v>2</v>
      </c>
      <c r="W28" s="615">
        <v>2</v>
      </c>
      <c r="X28" s="615">
        <v>2</v>
      </c>
      <c r="Y28" s="635">
        <v>2</v>
      </c>
      <c r="Z28" s="632"/>
      <c r="AA28" s="638">
        <v>2</v>
      </c>
      <c r="AB28" s="635">
        <v>2</v>
      </c>
      <c r="AC28" s="635">
        <v>2</v>
      </c>
      <c r="AD28" s="635">
        <v>2</v>
      </c>
      <c r="AE28" s="615">
        <v>2</v>
      </c>
      <c r="AF28" s="615">
        <v>2</v>
      </c>
      <c r="AG28" s="615">
        <v>2</v>
      </c>
      <c r="AH28" s="615">
        <v>2</v>
      </c>
      <c r="AI28" s="615">
        <v>2</v>
      </c>
      <c r="AJ28" s="615">
        <v>2</v>
      </c>
      <c r="AK28" s="632"/>
      <c r="AL28" s="636"/>
      <c r="AM28" s="615">
        <v>2</v>
      </c>
      <c r="AN28" s="615">
        <v>2</v>
      </c>
      <c r="AO28" s="615">
        <v>2</v>
      </c>
      <c r="AP28" s="615">
        <v>2</v>
      </c>
      <c r="AQ28" s="615">
        <v>2</v>
      </c>
      <c r="AR28" s="615">
        <v>2</v>
      </c>
      <c r="AS28" s="615">
        <v>2</v>
      </c>
      <c r="AT28" s="615">
        <v>2</v>
      </c>
      <c r="AU28" s="633" t="s">
        <v>885</v>
      </c>
      <c r="AV28" s="633" t="s">
        <v>885</v>
      </c>
      <c r="AW28" s="630"/>
      <c r="AX28" s="615">
        <f t="shared" si="6"/>
        <v>76</v>
      </c>
    </row>
    <row r="29" spans="1:50" x14ac:dyDescent="0.2">
      <c r="A29" s="615" t="s">
        <v>896</v>
      </c>
      <c r="B29" s="639">
        <v>5</v>
      </c>
      <c r="C29" s="615"/>
      <c r="D29" s="615"/>
      <c r="E29" s="615"/>
      <c r="F29" s="615"/>
      <c r="G29" s="615"/>
      <c r="H29" s="615"/>
      <c r="I29" s="615"/>
      <c r="J29" s="615"/>
      <c r="K29" s="632"/>
      <c r="L29" s="615"/>
      <c r="M29" s="638"/>
      <c r="N29" s="635"/>
      <c r="O29" s="635"/>
      <c r="P29" s="635"/>
      <c r="Q29" s="635"/>
      <c r="R29" s="615"/>
      <c r="S29" s="636"/>
      <c r="T29" s="636"/>
      <c r="U29" s="615"/>
      <c r="V29" s="615"/>
      <c r="W29" s="615"/>
      <c r="X29" s="615"/>
      <c r="Y29" s="635"/>
      <c r="Z29" s="632"/>
      <c r="AA29" s="638"/>
      <c r="AB29" s="635"/>
      <c r="AC29" s="635"/>
      <c r="AD29" s="635"/>
      <c r="AE29" s="615"/>
      <c r="AF29" s="615"/>
      <c r="AG29" s="615"/>
      <c r="AH29" s="615"/>
      <c r="AI29" s="615"/>
      <c r="AJ29" s="615"/>
      <c r="AK29" s="632"/>
      <c r="AL29" s="636"/>
      <c r="AM29" s="615"/>
      <c r="AN29" s="615"/>
      <c r="AO29" s="615"/>
      <c r="AP29" s="615"/>
      <c r="AQ29" s="615"/>
      <c r="AR29" s="615"/>
      <c r="AS29" s="615"/>
      <c r="AT29" s="615"/>
      <c r="AU29" s="633"/>
      <c r="AV29" s="633"/>
      <c r="AW29" s="630"/>
      <c r="AX29" s="615"/>
    </row>
    <row r="30" spans="1:50" x14ac:dyDescent="0.2">
      <c r="A30" s="615" t="s">
        <v>897</v>
      </c>
      <c r="B30" s="639">
        <v>24</v>
      </c>
      <c r="C30" s="615"/>
      <c r="D30" s="615"/>
      <c r="E30" s="615"/>
      <c r="F30" s="615"/>
      <c r="G30" s="615"/>
      <c r="H30" s="615"/>
      <c r="I30" s="615"/>
      <c r="J30" s="615"/>
      <c r="K30" s="632"/>
      <c r="L30" s="615"/>
      <c r="M30" s="638"/>
      <c r="N30" s="635"/>
      <c r="O30" s="635"/>
      <c r="P30" s="635"/>
      <c r="Q30" s="635"/>
      <c r="R30" s="615"/>
      <c r="S30" s="636"/>
      <c r="T30" s="636"/>
      <c r="U30" s="615"/>
      <c r="V30" s="615"/>
      <c r="W30" s="615"/>
      <c r="X30" s="615"/>
      <c r="Y30" s="635"/>
      <c r="Z30" s="632"/>
      <c r="AA30" s="638"/>
      <c r="AB30" s="635"/>
      <c r="AC30" s="635"/>
      <c r="AD30" s="635"/>
      <c r="AE30" s="615"/>
      <c r="AF30" s="615"/>
      <c r="AG30" s="615"/>
      <c r="AH30" s="615"/>
      <c r="AI30" s="615"/>
      <c r="AJ30" s="615"/>
      <c r="AK30" s="632"/>
      <c r="AL30" s="636"/>
      <c r="AM30" s="615"/>
      <c r="AN30" s="615"/>
      <c r="AO30" s="615"/>
      <c r="AP30" s="615"/>
      <c r="AQ30" s="615"/>
      <c r="AR30" s="615"/>
      <c r="AS30" s="615"/>
      <c r="AT30" s="615"/>
      <c r="AU30" s="633"/>
      <c r="AV30" s="633"/>
      <c r="AW30" s="630"/>
      <c r="AX30" s="615">
        <v>24</v>
      </c>
    </row>
    <row r="31" spans="1:50" x14ac:dyDescent="0.2">
      <c r="A31" s="634" t="s">
        <v>898</v>
      </c>
      <c r="B31" s="629"/>
      <c r="C31" s="615"/>
      <c r="D31" s="615"/>
      <c r="E31" s="615"/>
      <c r="F31" s="615"/>
      <c r="G31" s="615"/>
      <c r="H31" s="615"/>
      <c r="I31" s="615"/>
      <c r="J31" s="615"/>
      <c r="K31" s="632"/>
      <c r="L31" s="615"/>
      <c r="M31" s="638"/>
      <c r="N31" s="635"/>
      <c r="O31" s="635"/>
      <c r="P31" s="635"/>
      <c r="Q31" s="635"/>
      <c r="R31" s="615"/>
      <c r="S31" s="636"/>
      <c r="T31" s="636"/>
      <c r="U31" s="615"/>
      <c r="V31" s="615"/>
      <c r="W31" s="615"/>
      <c r="X31" s="615"/>
      <c r="Y31" s="635"/>
      <c r="Z31" s="632"/>
      <c r="AA31" s="638"/>
      <c r="AB31" s="635"/>
      <c r="AC31" s="635"/>
      <c r="AD31" s="635"/>
      <c r="AE31" s="615"/>
      <c r="AF31" s="615"/>
      <c r="AG31" s="615"/>
      <c r="AH31" s="615"/>
      <c r="AI31" s="615"/>
      <c r="AJ31" s="615"/>
      <c r="AK31" s="632"/>
      <c r="AL31" s="636"/>
      <c r="AM31" s="615"/>
      <c r="AN31" s="615"/>
      <c r="AO31" s="615"/>
      <c r="AP31" s="615"/>
      <c r="AQ31" s="615"/>
      <c r="AR31" s="615"/>
      <c r="AS31" s="615"/>
      <c r="AT31" s="615"/>
      <c r="AU31" s="633" t="s">
        <v>885</v>
      </c>
      <c r="AV31" s="633" t="s">
        <v>885</v>
      </c>
      <c r="AW31" s="630"/>
      <c r="AX31" s="615">
        <f t="shared" si="6"/>
        <v>0</v>
      </c>
    </row>
    <row r="32" spans="1:50" x14ac:dyDescent="0.2">
      <c r="A32" s="615" t="s">
        <v>899</v>
      </c>
      <c r="B32" s="629"/>
      <c r="C32" s="615">
        <v>1</v>
      </c>
      <c r="D32" s="615">
        <v>1</v>
      </c>
      <c r="E32" s="615">
        <v>1</v>
      </c>
      <c r="F32" s="615">
        <v>1</v>
      </c>
      <c r="G32" s="615">
        <v>1</v>
      </c>
      <c r="H32" s="615">
        <v>1</v>
      </c>
      <c r="I32" s="615">
        <v>1</v>
      </c>
      <c r="J32" s="615">
        <v>1</v>
      </c>
      <c r="K32" s="632"/>
      <c r="L32" s="615">
        <v>1</v>
      </c>
      <c r="M32" s="638"/>
      <c r="N32" s="635"/>
      <c r="O32" s="635"/>
      <c r="P32" s="635"/>
      <c r="Q32" s="635"/>
      <c r="R32" s="615">
        <v>1</v>
      </c>
      <c r="S32" s="636"/>
      <c r="T32" s="636"/>
      <c r="U32" s="615">
        <v>1</v>
      </c>
      <c r="V32" s="615">
        <v>1</v>
      </c>
      <c r="W32" s="615">
        <v>1</v>
      </c>
      <c r="X32" s="615">
        <v>1</v>
      </c>
      <c r="Y32" s="635"/>
      <c r="Z32" s="632"/>
      <c r="AA32" s="638"/>
      <c r="AB32" s="635"/>
      <c r="AC32" s="635"/>
      <c r="AD32" s="635"/>
      <c r="AE32" s="615">
        <v>1</v>
      </c>
      <c r="AF32" s="615">
        <v>1</v>
      </c>
      <c r="AG32" s="615">
        <v>1</v>
      </c>
      <c r="AH32" s="615">
        <v>1</v>
      </c>
      <c r="AI32" s="615">
        <v>1</v>
      </c>
      <c r="AJ32" s="615">
        <v>1</v>
      </c>
      <c r="AK32" s="632"/>
      <c r="AL32" s="636"/>
      <c r="AM32" s="615">
        <v>2</v>
      </c>
      <c r="AN32" s="615">
        <v>2</v>
      </c>
      <c r="AO32" s="615">
        <v>2</v>
      </c>
      <c r="AP32" s="615">
        <v>2</v>
      </c>
      <c r="AQ32" s="615">
        <v>2</v>
      </c>
      <c r="AR32" s="615">
        <v>2</v>
      </c>
      <c r="AS32" s="615">
        <v>2</v>
      </c>
      <c r="AT32" s="615">
        <v>2</v>
      </c>
      <c r="AU32" s="633" t="s">
        <v>885</v>
      </c>
      <c r="AV32" s="633" t="s">
        <v>885</v>
      </c>
      <c r="AW32" s="630"/>
      <c r="AX32" s="615">
        <f t="shared" si="6"/>
        <v>36</v>
      </c>
    </row>
    <row r="33" spans="1:51" x14ac:dyDescent="0.2">
      <c r="A33" s="615" t="s">
        <v>900</v>
      </c>
      <c r="B33" s="629"/>
      <c r="C33" s="615">
        <v>1</v>
      </c>
      <c r="D33" s="615">
        <v>1</v>
      </c>
      <c r="E33" s="615">
        <v>1</v>
      </c>
      <c r="F33" s="615">
        <v>1</v>
      </c>
      <c r="G33" s="615">
        <v>1</v>
      </c>
      <c r="H33" s="615">
        <v>1</v>
      </c>
      <c r="I33" s="615">
        <v>1</v>
      </c>
      <c r="J33" s="615">
        <v>1</v>
      </c>
      <c r="K33" s="632"/>
      <c r="L33" s="615">
        <v>1</v>
      </c>
      <c r="M33" s="638"/>
      <c r="N33" s="635"/>
      <c r="O33" s="635"/>
      <c r="P33" s="635"/>
      <c r="Q33" s="635"/>
      <c r="R33" s="615">
        <v>1</v>
      </c>
      <c r="S33" s="636"/>
      <c r="T33" s="636"/>
      <c r="U33" s="615">
        <v>1</v>
      </c>
      <c r="V33" s="615">
        <v>1</v>
      </c>
      <c r="W33" s="615">
        <v>1</v>
      </c>
      <c r="X33" s="615">
        <v>1</v>
      </c>
      <c r="Y33" s="635"/>
      <c r="Z33" s="632"/>
      <c r="AA33" s="638"/>
      <c r="AB33" s="635"/>
      <c r="AC33" s="635"/>
      <c r="AD33" s="635"/>
      <c r="AE33" s="615">
        <v>1</v>
      </c>
      <c r="AF33" s="615">
        <v>1</v>
      </c>
      <c r="AG33" s="615">
        <v>1</v>
      </c>
      <c r="AH33" s="615">
        <v>1</v>
      </c>
      <c r="AI33" s="615">
        <v>1</v>
      </c>
      <c r="AJ33" s="615">
        <v>1</v>
      </c>
      <c r="AK33" s="632"/>
      <c r="AL33" s="636"/>
      <c r="AM33" s="615">
        <v>2</v>
      </c>
      <c r="AN33" s="615">
        <v>2</v>
      </c>
      <c r="AO33" s="615">
        <v>2</v>
      </c>
      <c r="AP33" s="615">
        <v>2</v>
      </c>
      <c r="AQ33" s="615">
        <v>2</v>
      </c>
      <c r="AR33" s="615">
        <v>2</v>
      </c>
      <c r="AS33" s="615">
        <v>2</v>
      </c>
      <c r="AT33" s="615">
        <v>2</v>
      </c>
      <c r="AU33" s="633" t="s">
        <v>885</v>
      </c>
      <c r="AV33" s="633" t="s">
        <v>885</v>
      </c>
      <c r="AW33" s="630"/>
      <c r="AX33" s="615">
        <f t="shared" si="6"/>
        <v>36</v>
      </c>
    </row>
    <row r="34" spans="1:51" x14ac:dyDescent="0.2">
      <c r="A34" s="615" t="s">
        <v>901</v>
      </c>
      <c r="B34" s="629"/>
      <c r="C34" s="615">
        <v>2</v>
      </c>
      <c r="D34" s="615">
        <v>2</v>
      </c>
      <c r="E34" s="615">
        <v>2</v>
      </c>
      <c r="F34" s="615">
        <v>2</v>
      </c>
      <c r="G34" s="615">
        <v>2</v>
      </c>
      <c r="H34" s="615">
        <v>2</v>
      </c>
      <c r="I34" s="615">
        <v>2</v>
      </c>
      <c r="J34" s="615">
        <v>2</v>
      </c>
      <c r="K34" s="632"/>
      <c r="L34" s="615">
        <v>2</v>
      </c>
      <c r="M34" s="638"/>
      <c r="N34" s="635"/>
      <c r="O34" s="635"/>
      <c r="P34" s="635"/>
      <c r="Q34" s="635"/>
      <c r="R34" s="615"/>
      <c r="S34" s="636"/>
      <c r="T34" s="636"/>
      <c r="U34" s="615"/>
      <c r="V34" s="615"/>
      <c r="W34" s="615"/>
      <c r="X34" s="615"/>
      <c r="Y34" s="635"/>
      <c r="Z34" s="632"/>
      <c r="AA34" s="638"/>
      <c r="AB34" s="635"/>
      <c r="AC34" s="635"/>
      <c r="AD34" s="635"/>
      <c r="AE34" s="615"/>
      <c r="AF34" s="615"/>
      <c r="AG34" s="615"/>
      <c r="AH34" s="615"/>
      <c r="AI34" s="615"/>
      <c r="AJ34" s="615"/>
      <c r="AK34" s="632"/>
      <c r="AL34" s="636"/>
      <c r="AM34" s="615"/>
      <c r="AN34" s="615"/>
      <c r="AO34" s="615"/>
      <c r="AP34" s="615"/>
      <c r="AQ34" s="615"/>
      <c r="AR34" s="615"/>
      <c r="AS34" s="615"/>
      <c r="AT34" s="615"/>
      <c r="AU34" s="633" t="s">
        <v>885</v>
      </c>
      <c r="AV34" s="633" t="s">
        <v>885</v>
      </c>
      <c r="AW34" s="630"/>
      <c r="AX34" s="615">
        <f t="shared" si="6"/>
        <v>18</v>
      </c>
    </row>
    <row r="35" spans="1:51" x14ac:dyDescent="0.2">
      <c r="A35" s="634" t="s">
        <v>902</v>
      </c>
      <c r="B35" s="629"/>
      <c r="C35" s="615"/>
      <c r="D35" s="615"/>
      <c r="E35" s="615"/>
      <c r="F35" s="615"/>
      <c r="G35" s="615"/>
      <c r="H35" s="615"/>
      <c r="I35" s="615"/>
      <c r="J35" s="615"/>
      <c r="K35" s="632"/>
      <c r="L35" s="615"/>
      <c r="M35" s="635"/>
      <c r="N35" s="635"/>
      <c r="O35" s="635"/>
      <c r="P35" s="635"/>
      <c r="Q35" s="635"/>
      <c r="R35" s="615"/>
      <c r="S35" s="631"/>
      <c r="T35" s="631"/>
      <c r="U35" s="613"/>
      <c r="V35" s="612"/>
      <c r="W35" s="615"/>
      <c r="X35" s="612"/>
      <c r="Y35" s="635"/>
      <c r="Z35" s="632"/>
      <c r="AA35" s="640"/>
      <c r="AB35" s="635"/>
      <c r="AC35" s="635"/>
      <c r="AD35" s="635"/>
      <c r="AE35" s="615"/>
      <c r="AF35" s="615"/>
      <c r="AG35" s="615"/>
      <c r="AH35" s="615"/>
      <c r="AI35" s="615"/>
      <c r="AJ35" s="615"/>
      <c r="AK35" s="632"/>
      <c r="AL35" s="631"/>
      <c r="AM35" s="615"/>
      <c r="AN35" s="612"/>
      <c r="AO35" s="615"/>
      <c r="AP35" s="615"/>
      <c r="AQ35" s="615"/>
      <c r="AR35" s="615"/>
      <c r="AS35" s="615"/>
      <c r="AT35" s="615"/>
      <c r="AU35" s="633" t="s">
        <v>885</v>
      </c>
      <c r="AV35" s="633" t="s">
        <v>885</v>
      </c>
      <c r="AW35" s="630"/>
      <c r="AX35" s="615">
        <f t="shared" si="6"/>
        <v>0</v>
      </c>
    </row>
    <row r="36" spans="1:51" x14ac:dyDescent="0.2">
      <c r="A36" s="576" t="s">
        <v>903</v>
      </c>
      <c r="B36" s="629"/>
      <c r="C36" s="615"/>
      <c r="D36" s="615"/>
      <c r="E36" s="615"/>
      <c r="F36" s="615"/>
      <c r="G36" s="615"/>
      <c r="H36" s="615"/>
      <c r="I36" s="615"/>
      <c r="J36" s="615"/>
      <c r="K36" s="632"/>
      <c r="L36" s="615"/>
      <c r="M36" s="635"/>
      <c r="N36" s="635"/>
      <c r="O36" s="635"/>
      <c r="P36" s="635"/>
      <c r="Q36" s="635"/>
      <c r="R36" s="615"/>
      <c r="S36" s="631"/>
      <c r="T36" s="631"/>
      <c r="U36" s="615"/>
      <c r="V36" s="615"/>
      <c r="W36" s="615"/>
      <c r="X36" s="615"/>
      <c r="Y36" s="635"/>
      <c r="Z36" s="632"/>
      <c r="AA36" s="640"/>
      <c r="AB36" s="635"/>
      <c r="AC36" s="635"/>
      <c r="AD36" s="635"/>
      <c r="AE36" s="615"/>
      <c r="AF36" s="615"/>
      <c r="AG36" s="615"/>
      <c r="AH36" s="615"/>
      <c r="AI36" s="615"/>
      <c r="AJ36" s="615"/>
      <c r="AK36" s="632"/>
      <c r="AL36" s="631"/>
      <c r="AM36" s="615"/>
      <c r="AN36" s="615"/>
      <c r="AO36" s="615"/>
      <c r="AP36" s="615"/>
      <c r="AQ36" s="615"/>
      <c r="AR36" s="615"/>
      <c r="AS36" s="615"/>
      <c r="AT36" s="615"/>
      <c r="AU36" s="633" t="s">
        <v>885</v>
      </c>
      <c r="AV36" s="633" t="s">
        <v>885</v>
      </c>
      <c r="AW36" s="630"/>
      <c r="AX36" s="615"/>
    </row>
    <row r="37" spans="1:51" x14ac:dyDescent="0.2">
      <c r="A37" s="576" t="s">
        <v>904</v>
      </c>
      <c r="B37" s="629"/>
      <c r="C37" s="615"/>
      <c r="D37" s="615"/>
      <c r="E37" s="615"/>
      <c r="F37" s="615"/>
      <c r="G37" s="615"/>
      <c r="H37" s="615"/>
      <c r="I37" s="615"/>
      <c r="J37" s="615"/>
      <c r="K37" s="632"/>
      <c r="L37" s="615"/>
      <c r="M37" s="635"/>
      <c r="N37" s="635"/>
      <c r="O37" s="635"/>
      <c r="P37" s="635"/>
      <c r="Q37" s="635"/>
      <c r="R37" s="615"/>
      <c r="S37" s="631"/>
      <c r="T37" s="631"/>
      <c r="U37" s="615"/>
      <c r="V37" s="615"/>
      <c r="W37" s="615"/>
      <c r="X37" s="615"/>
      <c r="Y37" s="635"/>
      <c r="Z37" s="632"/>
      <c r="AA37" s="640"/>
      <c r="AB37" s="635"/>
      <c r="AC37" s="635"/>
      <c r="AD37" s="635"/>
      <c r="AE37" s="615"/>
      <c r="AF37" s="615"/>
      <c r="AG37" s="615"/>
      <c r="AH37" s="615"/>
      <c r="AI37" s="615"/>
      <c r="AJ37" s="615"/>
      <c r="AK37" s="632"/>
      <c r="AL37" s="631"/>
      <c r="AM37" s="615"/>
      <c r="AN37" s="615"/>
      <c r="AO37" s="615"/>
      <c r="AP37" s="615"/>
      <c r="AQ37" s="615"/>
      <c r="AR37" s="615"/>
      <c r="AS37" s="615"/>
      <c r="AT37" s="615"/>
      <c r="AU37" s="633"/>
      <c r="AV37" s="633"/>
      <c r="AW37" s="630"/>
      <c r="AX37" s="615"/>
    </row>
    <row r="38" spans="1:51" x14ac:dyDescent="0.2">
      <c r="A38" s="576"/>
      <c r="B38" s="576"/>
      <c r="C38" s="576"/>
      <c r="D38" s="576"/>
      <c r="E38" s="576"/>
      <c r="F38" s="576"/>
      <c r="G38" s="576"/>
      <c r="H38" s="576"/>
      <c r="I38" s="576"/>
      <c r="J38" s="576"/>
      <c r="K38" s="632"/>
      <c r="L38" s="576"/>
      <c r="M38" s="635"/>
      <c r="N38" s="635"/>
      <c r="O38" s="635"/>
      <c r="P38" s="635"/>
      <c r="Q38" s="635"/>
      <c r="R38" s="615"/>
      <c r="S38" s="636"/>
      <c r="T38" s="631"/>
      <c r="U38" s="576"/>
      <c r="V38" s="576"/>
      <c r="W38" s="576"/>
      <c r="X38" s="576"/>
      <c r="Y38" s="635"/>
      <c r="Z38" s="632"/>
      <c r="AA38" s="638"/>
      <c r="AB38" s="635"/>
      <c r="AC38" s="635"/>
      <c r="AD38" s="635"/>
      <c r="AE38" s="615"/>
      <c r="AF38" s="615"/>
      <c r="AG38" s="615"/>
      <c r="AH38" s="615"/>
      <c r="AI38" s="615"/>
      <c r="AJ38" s="615"/>
      <c r="AK38" s="632"/>
      <c r="AL38" s="636"/>
      <c r="AM38" s="576"/>
      <c r="AN38" s="576"/>
      <c r="AO38" s="576"/>
      <c r="AP38" s="576"/>
      <c r="AQ38" s="576"/>
      <c r="AR38" s="576"/>
      <c r="AS38" s="576"/>
      <c r="AT38" s="576"/>
      <c r="AU38" s="633" t="s">
        <v>885</v>
      </c>
      <c r="AV38" s="633" t="s">
        <v>885</v>
      </c>
      <c r="AW38" s="630"/>
      <c r="AX38" s="576"/>
    </row>
    <row r="39" spans="1:51" x14ac:dyDescent="0.2">
      <c r="A39" s="612" t="s">
        <v>0</v>
      </c>
      <c r="B39" s="614"/>
      <c r="C39" s="576">
        <f t="shared" ref="C39:AJ39" si="7">SUM(C12:C38)</f>
        <v>24</v>
      </c>
      <c r="D39" s="576">
        <f t="shared" si="7"/>
        <v>24</v>
      </c>
      <c r="E39" s="576">
        <f t="shared" si="7"/>
        <v>25</v>
      </c>
      <c r="F39" s="576">
        <f t="shared" si="7"/>
        <v>25</v>
      </c>
      <c r="G39" s="576">
        <f t="shared" si="7"/>
        <v>25</v>
      </c>
      <c r="H39" s="576">
        <f t="shared" si="7"/>
        <v>25</v>
      </c>
      <c r="I39" s="576">
        <f t="shared" si="7"/>
        <v>25</v>
      </c>
      <c r="J39" s="576">
        <f t="shared" si="7"/>
        <v>24</v>
      </c>
      <c r="K39" s="576">
        <f t="shared" si="7"/>
        <v>0</v>
      </c>
      <c r="L39" s="576">
        <f t="shared" si="7"/>
        <v>24</v>
      </c>
      <c r="M39" s="576">
        <f t="shared" si="7"/>
        <v>5</v>
      </c>
      <c r="N39" s="576">
        <f t="shared" si="7"/>
        <v>5</v>
      </c>
      <c r="O39" s="576">
        <f t="shared" si="7"/>
        <v>5</v>
      </c>
      <c r="P39" s="576">
        <f t="shared" si="7"/>
        <v>5</v>
      </c>
      <c r="Q39" s="576">
        <f t="shared" si="7"/>
        <v>5</v>
      </c>
      <c r="R39" s="576">
        <f t="shared" si="7"/>
        <v>23</v>
      </c>
      <c r="S39" s="576">
        <f t="shared" si="7"/>
        <v>0</v>
      </c>
      <c r="T39" s="576">
        <f t="shared" si="7"/>
        <v>0</v>
      </c>
      <c r="U39" s="576">
        <f t="shared" si="7"/>
        <v>23</v>
      </c>
      <c r="V39" s="576">
        <f t="shared" si="7"/>
        <v>23</v>
      </c>
      <c r="W39" s="576">
        <f t="shared" si="7"/>
        <v>23</v>
      </c>
      <c r="X39" s="576">
        <f t="shared" si="7"/>
        <v>23</v>
      </c>
      <c r="Y39" s="576">
        <f t="shared" si="7"/>
        <v>5</v>
      </c>
      <c r="Z39" s="576">
        <f t="shared" si="7"/>
        <v>0</v>
      </c>
      <c r="AA39" s="576">
        <f t="shared" si="7"/>
        <v>5</v>
      </c>
      <c r="AB39" s="576">
        <f t="shared" si="7"/>
        <v>5</v>
      </c>
      <c r="AC39" s="576">
        <f t="shared" si="7"/>
        <v>5</v>
      </c>
      <c r="AD39" s="576">
        <f t="shared" si="7"/>
        <v>5</v>
      </c>
      <c r="AE39" s="576">
        <f t="shared" si="7"/>
        <v>23</v>
      </c>
      <c r="AF39" s="576">
        <f t="shared" si="7"/>
        <v>23</v>
      </c>
      <c r="AG39" s="576">
        <f t="shared" si="7"/>
        <v>23</v>
      </c>
      <c r="AH39" s="576">
        <f t="shared" si="7"/>
        <v>23</v>
      </c>
      <c r="AI39" s="576">
        <f t="shared" si="7"/>
        <v>23</v>
      </c>
      <c r="AJ39" s="576">
        <f t="shared" si="7"/>
        <v>23</v>
      </c>
      <c r="AK39" s="576">
        <f>SUM(AM12:AM38)</f>
        <v>24</v>
      </c>
      <c r="AL39" s="576">
        <f>SUM(AL12:AL38)</f>
        <v>0</v>
      </c>
      <c r="AM39" s="576" t="e">
        <f>SUM(#REF!)</f>
        <v>#REF!</v>
      </c>
      <c r="AN39" s="576">
        <f t="shared" ref="AN39:AW39" si="8">SUM(AN12:AN38)</f>
        <v>24</v>
      </c>
      <c r="AO39" s="576">
        <f t="shared" si="8"/>
        <v>24</v>
      </c>
      <c r="AP39" s="576">
        <f t="shared" si="8"/>
        <v>24</v>
      </c>
      <c r="AQ39" s="576">
        <f t="shared" si="8"/>
        <v>24</v>
      </c>
      <c r="AR39" s="576">
        <f t="shared" si="8"/>
        <v>24</v>
      </c>
      <c r="AS39" s="576">
        <f t="shared" si="8"/>
        <v>24</v>
      </c>
      <c r="AT39" s="576">
        <f t="shared" si="8"/>
        <v>24</v>
      </c>
      <c r="AU39" s="576">
        <f t="shared" si="8"/>
        <v>0</v>
      </c>
      <c r="AV39" s="576">
        <f t="shared" si="8"/>
        <v>0</v>
      </c>
      <c r="AW39" s="576">
        <f t="shared" si="8"/>
        <v>0</v>
      </c>
      <c r="AX39" s="576"/>
    </row>
    <row r="41" spans="1:51" x14ac:dyDescent="0.2">
      <c r="A41" s="641" t="s">
        <v>905</v>
      </c>
      <c r="B41" s="641"/>
      <c r="C41" s="641"/>
      <c r="D41" s="641"/>
      <c r="E41" s="641"/>
      <c r="F41" s="641"/>
      <c r="G41" s="641"/>
      <c r="H41" s="641"/>
      <c r="I41" s="641"/>
      <c r="J41" s="642"/>
      <c r="K41" s="641"/>
      <c r="L41" s="641"/>
      <c r="M41" s="641"/>
      <c r="N41" s="641"/>
      <c r="O41" s="641"/>
      <c r="P41" s="641"/>
      <c r="Q41" s="641"/>
      <c r="R41" s="641"/>
      <c r="S41" s="641"/>
      <c r="T41" s="641"/>
      <c r="U41" s="641"/>
      <c r="V41" s="641"/>
      <c r="W41" s="641"/>
      <c r="X41" s="641"/>
      <c r="Y41" s="641"/>
      <c r="Z41" s="641"/>
      <c r="AA41" s="641"/>
      <c r="AB41" s="641"/>
      <c r="AC41" s="641"/>
      <c r="AD41" s="641"/>
      <c r="AE41" s="641"/>
      <c r="AF41" s="641"/>
      <c r="AG41" s="641"/>
      <c r="AH41" s="641"/>
      <c r="AI41" s="641"/>
      <c r="AJ41" s="641"/>
      <c r="AK41" s="641"/>
      <c r="AL41" s="641"/>
      <c r="AM41" s="641"/>
      <c r="AN41" s="641"/>
      <c r="AO41" s="641"/>
      <c r="AP41" s="641"/>
      <c r="AQ41" s="641"/>
      <c r="AR41" s="641"/>
      <c r="AS41" s="641"/>
      <c r="AT41" s="641"/>
      <c r="AU41" s="641"/>
      <c r="AV41" s="641"/>
      <c r="AW41" s="641"/>
      <c r="AX41" s="641"/>
      <c r="AY41" s="643"/>
    </row>
    <row r="42" spans="1:51" x14ac:dyDescent="0.2">
      <c r="A42" s="641" t="s">
        <v>877</v>
      </c>
      <c r="B42" s="641"/>
      <c r="C42" s="641"/>
      <c r="D42" s="641"/>
      <c r="E42" s="641"/>
      <c r="F42" s="641"/>
      <c r="G42" s="641"/>
      <c r="H42" s="641"/>
      <c r="I42" s="641"/>
      <c r="J42" s="642"/>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3"/>
    </row>
    <row r="43" spans="1:51" x14ac:dyDescent="0.2">
      <c r="A43" s="641" t="s">
        <v>878</v>
      </c>
      <c r="B43" s="641"/>
      <c r="C43" s="641"/>
      <c r="D43" s="641"/>
      <c r="E43" s="641"/>
      <c r="F43" s="641"/>
      <c r="G43" s="641"/>
      <c r="H43" s="641"/>
      <c r="I43" s="641"/>
      <c r="J43" s="642"/>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c r="AL43" s="641"/>
      <c r="AM43" s="641"/>
      <c r="AN43" s="641"/>
      <c r="AO43" s="641"/>
      <c r="AP43" s="641"/>
      <c r="AQ43" s="641"/>
      <c r="AR43" s="641"/>
      <c r="AS43" s="641"/>
      <c r="AT43" s="641"/>
      <c r="AU43" s="641"/>
      <c r="AV43" s="641"/>
      <c r="AW43" s="641"/>
      <c r="AX43" s="641"/>
      <c r="AY43" s="643"/>
    </row>
    <row r="44" spans="1:51" x14ac:dyDescent="0.2">
      <c r="A44" s="641" t="s">
        <v>879</v>
      </c>
      <c r="B44" s="641"/>
      <c r="C44" s="641"/>
      <c r="D44" s="641"/>
      <c r="E44" s="641"/>
      <c r="F44" s="641"/>
      <c r="G44" s="641"/>
      <c r="H44" s="641"/>
      <c r="I44" s="641"/>
      <c r="J44" s="642"/>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1"/>
      <c r="AT44" s="641"/>
      <c r="AU44" s="641"/>
      <c r="AV44" s="641"/>
      <c r="AW44" s="641"/>
      <c r="AX44" s="641"/>
      <c r="AY44" s="643"/>
    </row>
    <row r="45" spans="1:51" x14ac:dyDescent="0.2">
      <c r="A45" s="641" t="s">
        <v>880</v>
      </c>
      <c r="B45" s="641"/>
      <c r="C45" s="641"/>
      <c r="D45" s="641"/>
      <c r="E45" s="641"/>
      <c r="F45" s="641"/>
      <c r="G45" s="641"/>
      <c r="H45" s="641"/>
      <c r="I45" s="641"/>
      <c r="J45" s="642"/>
      <c r="K45" s="641"/>
      <c r="L45" s="641"/>
      <c r="M45" s="641"/>
      <c r="N45" s="641"/>
      <c r="O45" s="641"/>
      <c r="P45" s="641"/>
      <c r="Q45" s="641"/>
      <c r="R45" s="641"/>
      <c r="S45" s="641"/>
      <c r="T45" s="641"/>
      <c r="U45" s="641"/>
      <c r="V45" s="641"/>
      <c r="W45" s="641"/>
      <c r="X45" s="641"/>
      <c r="Y45" s="641"/>
      <c r="Z45" s="641"/>
      <c r="AA45" s="641"/>
      <c r="AB45" s="641"/>
      <c r="AC45" s="641"/>
      <c r="AD45" s="641"/>
      <c r="AE45" s="641"/>
      <c r="AF45" s="641"/>
      <c r="AG45" s="641"/>
      <c r="AH45" s="641"/>
      <c r="AI45" s="641"/>
      <c r="AJ45" s="641"/>
      <c r="AK45" s="641"/>
      <c r="AL45" s="641"/>
      <c r="AM45" s="641"/>
      <c r="AN45" s="641"/>
      <c r="AO45" s="641"/>
      <c r="AP45" s="641"/>
      <c r="AQ45" s="641"/>
      <c r="AR45" s="641"/>
      <c r="AS45" s="641"/>
      <c r="AT45" s="641"/>
      <c r="AU45" s="641"/>
      <c r="AV45" s="641"/>
      <c r="AW45" s="641"/>
      <c r="AX45" s="641"/>
      <c r="AY45" s="643"/>
    </row>
    <row r="46" spans="1:51" x14ac:dyDescent="0.2">
      <c r="A46" s="641" t="s">
        <v>906</v>
      </c>
      <c r="B46" s="641"/>
      <c r="C46" s="641"/>
      <c r="D46" s="641"/>
      <c r="E46" s="641"/>
      <c r="F46" s="641"/>
      <c r="G46" s="641"/>
      <c r="H46" s="641"/>
      <c r="I46" s="641"/>
      <c r="J46" s="642"/>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4"/>
      <c r="AV46" s="644"/>
      <c r="AW46" s="644"/>
      <c r="AX46" s="644"/>
      <c r="AY46" s="645"/>
    </row>
    <row r="47" spans="1:51" x14ac:dyDescent="0.2">
      <c r="A47" s="641" t="s">
        <v>882</v>
      </c>
      <c r="B47" s="646">
        <v>1</v>
      </c>
      <c r="C47" s="646">
        <v>2</v>
      </c>
      <c r="D47" s="646">
        <v>3</v>
      </c>
      <c r="E47" s="646">
        <v>4</v>
      </c>
      <c r="F47" s="646">
        <v>5</v>
      </c>
      <c r="G47" s="646">
        <v>6</v>
      </c>
      <c r="H47" s="646">
        <v>7</v>
      </c>
      <c r="I47" s="646">
        <v>8</v>
      </c>
      <c r="J47" s="646">
        <v>9</v>
      </c>
      <c r="K47" s="647"/>
      <c r="L47" s="646">
        <v>10</v>
      </c>
      <c r="M47" s="648">
        <v>1</v>
      </c>
      <c r="N47" s="648">
        <v>2</v>
      </c>
      <c r="O47" s="648">
        <v>3</v>
      </c>
      <c r="P47" s="648">
        <v>4</v>
      </c>
      <c r="Q47" s="648">
        <v>5</v>
      </c>
      <c r="R47" s="648">
        <v>6</v>
      </c>
      <c r="S47" s="649"/>
      <c r="T47" s="649"/>
      <c r="U47" s="648">
        <v>7</v>
      </c>
      <c r="V47" s="648">
        <v>8</v>
      </c>
      <c r="W47" s="648">
        <v>9</v>
      </c>
      <c r="X47" s="648">
        <v>10</v>
      </c>
      <c r="Y47" s="646">
        <v>1</v>
      </c>
      <c r="Z47" s="649"/>
      <c r="AA47" s="646">
        <v>2</v>
      </c>
      <c r="AB47" s="646">
        <v>3</v>
      </c>
      <c r="AC47" s="646">
        <v>4</v>
      </c>
      <c r="AD47" s="646">
        <v>5</v>
      </c>
      <c r="AE47" s="646">
        <v>6</v>
      </c>
      <c r="AF47" s="646">
        <v>7</v>
      </c>
      <c r="AG47" s="646">
        <v>8</v>
      </c>
      <c r="AH47" s="646">
        <v>9</v>
      </c>
      <c r="AI47" s="646">
        <v>10</v>
      </c>
      <c r="AJ47" s="646">
        <v>11</v>
      </c>
      <c r="AK47" s="649"/>
      <c r="AL47" s="649"/>
      <c r="AM47" s="648">
        <v>1</v>
      </c>
      <c r="AN47" s="648">
        <v>2</v>
      </c>
      <c r="AO47" s="648">
        <v>3</v>
      </c>
      <c r="AP47" s="648">
        <v>4</v>
      </c>
      <c r="AQ47" s="648">
        <v>5</v>
      </c>
      <c r="AR47" s="648">
        <v>6</v>
      </c>
      <c r="AS47" s="648">
        <v>7</v>
      </c>
      <c r="AT47" s="648">
        <v>8</v>
      </c>
      <c r="AU47" s="648">
        <v>9</v>
      </c>
      <c r="AV47" s="648">
        <v>10</v>
      </c>
      <c r="AW47" s="649"/>
      <c r="AX47" s="649"/>
      <c r="AY47" s="644"/>
    </row>
    <row r="48" spans="1:51" x14ac:dyDescent="0.2">
      <c r="A48" s="641" t="s">
        <v>883</v>
      </c>
      <c r="B48" s="650">
        <v>35</v>
      </c>
      <c r="C48" s="651">
        <v>36</v>
      </c>
      <c r="D48" s="651">
        <v>37</v>
      </c>
      <c r="E48" s="651">
        <v>38</v>
      </c>
      <c r="F48" s="651">
        <v>39</v>
      </c>
      <c r="G48" s="651">
        <v>40</v>
      </c>
      <c r="H48" s="651">
        <v>41</v>
      </c>
      <c r="I48" s="652">
        <v>42</v>
      </c>
      <c r="J48" s="650">
        <v>43</v>
      </c>
      <c r="K48" s="653">
        <v>44</v>
      </c>
      <c r="L48" s="651">
        <v>45</v>
      </c>
      <c r="M48" s="651">
        <v>46</v>
      </c>
      <c r="N48" s="651">
        <v>47</v>
      </c>
      <c r="O48" s="651">
        <v>48</v>
      </c>
      <c r="P48" s="651">
        <v>49</v>
      </c>
      <c r="Q48" s="651">
        <v>50</v>
      </c>
      <c r="R48" s="652">
        <v>51</v>
      </c>
      <c r="S48" s="653">
        <v>52</v>
      </c>
      <c r="T48" s="653">
        <v>53</v>
      </c>
      <c r="U48" s="652">
        <v>1</v>
      </c>
      <c r="V48" s="651">
        <f t="shared" ref="V48:AA48" si="9">U48+1</f>
        <v>2</v>
      </c>
      <c r="W48" s="651">
        <f t="shared" si="9"/>
        <v>3</v>
      </c>
      <c r="X48" s="651">
        <f t="shared" si="9"/>
        <v>4</v>
      </c>
      <c r="Y48" s="652">
        <f t="shared" si="9"/>
        <v>5</v>
      </c>
      <c r="Z48" s="653">
        <f t="shared" si="9"/>
        <v>6</v>
      </c>
      <c r="AA48" s="652">
        <f t="shared" si="9"/>
        <v>7</v>
      </c>
      <c r="AB48" s="652">
        <f>AA48+1</f>
        <v>8</v>
      </c>
      <c r="AC48" s="651">
        <f>AB48+1</f>
        <v>9</v>
      </c>
      <c r="AD48" s="651">
        <f>AC48+1</f>
        <v>10</v>
      </c>
      <c r="AE48" s="652">
        <f t="shared" ref="AE48:AS48" si="10">AD48+1</f>
        <v>11</v>
      </c>
      <c r="AF48" s="651">
        <f t="shared" si="10"/>
        <v>12</v>
      </c>
      <c r="AG48" s="651">
        <f t="shared" si="10"/>
        <v>13</v>
      </c>
      <c r="AH48" s="651">
        <f t="shared" si="10"/>
        <v>14</v>
      </c>
      <c r="AI48" s="651">
        <f t="shared" si="10"/>
        <v>15</v>
      </c>
      <c r="AJ48" s="651">
        <f t="shared" si="10"/>
        <v>16</v>
      </c>
      <c r="AK48" s="653">
        <f t="shared" si="10"/>
        <v>17</v>
      </c>
      <c r="AL48" s="653">
        <f t="shared" si="10"/>
        <v>18</v>
      </c>
      <c r="AM48" s="650">
        <f t="shared" si="10"/>
        <v>19</v>
      </c>
      <c r="AN48" s="651">
        <f t="shared" si="10"/>
        <v>20</v>
      </c>
      <c r="AO48" s="651">
        <f t="shared" si="10"/>
        <v>21</v>
      </c>
      <c r="AP48" s="651">
        <f t="shared" si="10"/>
        <v>22</v>
      </c>
      <c r="AQ48" s="651">
        <f t="shared" si="10"/>
        <v>23</v>
      </c>
      <c r="AR48" s="651">
        <f t="shared" si="10"/>
        <v>24</v>
      </c>
      <c r="AS48" s="651">
        <f t="shared" si="10"/>
        <v>25</v>
      </c>
      <c r="AT48" s="651">
        <f>AS48+1</f>
        <v>26</v>
      </c>
      <c r="AU48" s="652">
        <f>AT48+1</f>
        <v>27</v>
      </c>
      <c r="AV48" s="652">
        <f>AU48+1</f>
        <v>28</v>
      </c>
      <c r="AW48" s="653">
        <f>AV48+1</f>
        <v>29</v>
      </c>
      <c r="AX48" s="654">
        <f>AW48+1</f>
        <v>30</v>
      </c>
      <c r="AY48" s="644"/>
    </row>
    <row r="49" spans="1:51" x14ac:dyDescent="0.2">
      <c r="A49" s="641"/>
      <c r="B49" s="655">
        <v>24</v>
      </c>
      <c r="C49" s="656">
        <f>B49+7</f>
        <v>31</v>
      </c>
      <c r="D49" s="656">
        <f>C49+7</f>
        <v>38</v>
      </c>
      <c r="E49" s="656">
        <f>D49+7</f>
        <v>45</v>
      </c>
      <c r="F49" s="656">
        <f>E49+7</f>
        <v>52</v>
      </c>
      <c r="G49" s="656">
        <f>F49+7</f>
        <v>59</v>
      </c>
      <c r="H49" s="656">
        <v>5</v>
      </c>
      <c r="I49" s="656">
        <f t="shared" ref="I49:O49" si="11">H49+7</f>
        <v>12</v>
      </c>
      <c r="J49" s="655">
        <f t="shared" si="11"/>
        <v>19</v>
      </c>
      <c r="K49" s="657">
        <f t="shared" si="11"/>
        <v>26</v>
      </c>
      <c r="L49" s="656">
        <f t="shared" si="11"/>
        <v>33</v>
      </c>
      <c r="M49" s="656">
        <f t="shared" si="11"/>
        <v>40</v>
      </c>
      <c r="N49" s="656">
        <f t="shared" si="11"/>
        <v>47</v>
      </c>
      <c r="O49" s="656">
        <f t="shared" si="11"/>
        <v>54</v>
      </c>
      <c r="P49" s="656">
        <v>30</v>
      </c>
      <c r="Q49" s="656">
        <v>7</v>
      </c>
      <c r="R49" s="656">
        <f t="shared" ref="R49:X49" si="12">Q49+7</f>
        <v>14</v>
      </c>
      <c r="S49" s="657">
        <f t="shared" si="12"/>
        <v>21</v>
      </c>
      <c r="T49" s="657">
        <f t="shared" si="12"/>
        <v>28</v>
      </c>
      <c r="U49" s="656">
        <f t="shared" si="12"/>
        <v>35</v>
      </c>
      <c r="V49" s="656">
        <f t="shared" si="12"/>
        <v>42</v>
      </c>
      <c r="W49" s="656">
        <f t="shared" si="12"/>
        <v>49</v>
      </c>
      <c r="X49" s="656">
        <f t="shared" si="12"/>
        <v>56</v>
      </c>
      <c r="Y49" s="656">
        <v>1</v>
      </c>
      <c r="Z49" s="657">
        <f>Y49+7</f>
        <v>8</v>
      </c>
      <c r="AA49" s="656">
        <f>Z49+7</f>
        <v>15</v>
      </c>
      <c r="AB49" s="656">
        <f>AA49+7</f>
        <v>22</v>
      </c>
      <c r="AC49" s="656">
        <f>AB49+7</f>
        <v>29</v>
      </c>
      <c r="AD49" s="656">
        <v>7</v>
      </c>
      <c r="AE49" s="656">
        <f t="shared" ref="AE49:AK49" si="13">AD49+7</f>
        <v>14</v>
      </c>
      <c r="AF49" s="656">
        <f t="shared" si="13"/>
        <v>21</v>
      </c>
      <c r="AG49" s="656">
        <f t="shared" si="13"/>
        <v>28</v>
      </c>
      <c r="AH49" s="656">
        <f t="shared" si="13"/>
        <v>35</v>
      </c>
      <c r="AI49" s="656">
        <f t="shared" si="13"/>
        <v>42</v>
      </c>
      <c r="AJ49" s="656">
        <f t="shared" si="13"/>
        <v>49</v>
      </c>
      <c r="AK49" s="657">
        <f t="shared" si="13"/>
        <v>56</v>
      </c>
      <c r="AL49" s="657">
        <v>2</v>
      </c>
      <c r="AM49" s="655">
        <f t="shared" ref="AM49:AT49" si="14">AL49+7</f>
        <v>9</v>
      </c>
      <c r="AN49" s="656">
        <f t="shared" si="14"/>
        <v>16</v>
      </c>
      <c r="AO49" s="656">
        <f t="shared" si="14"/>
        <v>23</v>
      </c>
      <c r="AP49" s="656">
        <f t="shared" si="14"/>
        <v>30</v>
      </c>
      <c r="AQ49" s="656">
        <f t="shared" si="14"/>
        <v>37</v>
      </c>
      <c r="AR49" s="656">
        <f t="shared" si="14"/>
        <v>44</v>
      </c>
      <c r="AS49" s="656">
        <f t="shared" si="14"/>
        <v>51</v>
      </c>
      <c r="AT49" s="656">
        <f t="shared" si="14"/>
        <v>58</v>
      </c>
      <c r="AU49" s="656">
        <v>4</v>
      </c>
      <c r="AV49" s="656">
        <f>AU49+7</f>
        <v>11</v>
      </c>
      <c r="AW49" s="657">
        <f>AV49+7</f>
        <v>18</v>
      </c>
      <c r="AX49" s="658">
        <f>AW49+7</f>
        <v>25</v>
      </c>
      <c r="AY49" s="645"/>
    </row>
    <row r="50" spans="1:51" x14ac:dyDescent="0.2">
      <c r="A50" s="641"/>
      <c r="B50" s="659"/>
      <c r="C50" s="641"/>
      <c r="D50" s="641"/>
      <c r="E50" s="641"/>
      <c r="F50" s="641"/>
      <c r="G50" s="641"/>
      <c r="H50" s="641"/>
      <c r="I50" s="641"/>
      <c r="J50" s="642"/>
      <c r="K50" s="660"/>
      <c r="L50" s="641"/>
      <c r="M50" s="642"/>
      <c r="N50" s="642"/>
      <c r="O50" s="642"/>
      <c r="P50" s="642"/>
      <c r="Q50" s="642"/>
      <c r="R50" s="642"/>
      <c r="S50" s="661"/>
      <c r="T50" s="661"/>
      <c r="U50" s="643"/>
      <c r="V50" s="643"/>
      <c r="W50" s="643"/>
      <c r="X50" s="643"/>
      <c r="Y50" s="662"/>
      <c r="Z50" s="660"/>
      <c r="AA50" s="662"/>
      <c r="AB50" s="662"/>
      <c r="AC50" s="662"/>
      <c r="AD50" s="662"/>
      <c r="AE50" s="662"/>
      <c r="AF50" s="662"/>
      <c r="AG50" s="662"/>
      <c r="AH50" s="662"/>
      <c r="AI50" s="662"/>
      <c r="AJ50" s="662"/>
      <c r="AK50" s="660"/>
      <c r="AL50" s="661"/>
      <c r="AM50" s="641"/>
      <c r="AN50" s="641"/>
      <c r="AO50" s="641"/>
      <c r="AP50" s="641"/>
      <c r="AQ50" s="641"/>
      <c r="AR50" s="641"/>
      <c r="AS50" s="641"/>
      <c r="AT50" s="641"/>
      <c r="AU50" s="662"/>
      <c r="AV50" s="662"/>
      <c r="AW50" s="660"/>
      <c r="AX50" s="641"/>
      <c r="AY50" s="641"/>
    </row>
    <row r="51" spans="1:51" x14ac:dyDescent="0.2">
      <c r="A51" s="641" t="s">
        <v>884</v>
      </c>
      <c r="B51" s="659"/>
      <c r="C51" s="643"/>
      <c r="D51" s="643"/>
      <c r="E51" s="643"/>
      <c r="F51" s="643"/>
      <c r="G51" s="643"/>
      <c r="H51" s="643"/>
      <c r="I51" s="643"/>
      <c r="J51" s="663"/>
      <c r="K51" s="664"/>
      <c r="L51" s="643"/>
      <c r="M51" s="642"/>
      <c r="N51" s="642"/>
      <c r="O51" s="642"/>
      <c r="P51" s="642"/>
      <c r="Q51" s="642"/>
      <c r="R51" s="642"/>
      <c r="S51" s="665"/>
      <c r="T51" s="665"/>
      <c r="U51" s="643"/>
      <c r="V51" s="643"/>
      <c r="W51" s="643"/>
      <c r="X51" s="643"/>
      <c r="Y51" s="662"/>
      <c r="Z51" s="664"/>
      <c r="AA51" s="662"/>
      <c r="AB51" s="662"/>
      <c r="AC51" s="662"/>
      <c r="AD51" s="662"/>
      <c r="AE51" s="662"/>
      <c r="AF51" s="662"/>
      <c r="AG51" s="662"/>
      <c r="AH51" s="662"/>
      <c r="AI51" s="662"/>
      <c r="AJ51" s="662"/>
      <c r="AK51" s="664"/>
      <c r="AL51" s="665"/>
      <c r="AM51" s="643"/>
      <c r="AN51" s="643"/>
      <c r="AO51" s="643"/>
      <c r="AP51" s="643"/>
      <c r="AQ51" s="643"/>
      <c r="AR51" s="643"/>
      <c r="AS51" s="643"/>
      <c r="AT51" s="643"/>
      <c r="AU51" s="662"/>
      <c r="AV51" s="662"/>
      <c r="AW51" s="660"/>
      <c r="AX51" s="641"/>
      <c r="AY51" s="641"/>
    </row>
    <row r="52" spans="1:51" x14ac:dyDescent="0.2">
      <c r="A52" s="666" t="s">
        <v>366</v>
      </c>
      <c r="B52" s="659"/>
      <c r="C52" s="643"/>
      <c r="D52" s="643"/>
      <c r="E52" s="643"/>
      <c r="F52" s="643"/>
      <c r="G52" s="643"/>
      <c r="H52" s="643"/>
      <c r="I52" s="643"/>
      <c r="J52" s="663"/>
      <c r="K52" s="664"/>
      <c r="L52" s="643"/>
      <c r="M52" s="642"/>
      <c r="N52" s="642"/>
      <c r="O52" s="642"/>
      <c r="P52" s="642"/>
      <c r="Q52" s="642"/>
      <c r="R52" s="642"/>
      <c r="S52" s="665"/>
      <c r="T52" s="665"/>
      <c r="U52" s="643"/>
      <c r="V52" s="643"/>
      <c r="W52" s="643"/>
      <c r="X52" s="643"/>
      <c r="Y52" s="662"/>
      <c r="Z52" s="664"/>
      <c r="AA52" s="662"/>
      <c r="AB52" s="662"/>
      <c r="AC52" s="662"/>
      <c r="AD52" s="662"/>
      <c r="AE52" s="662"/>
      <c r="AF52" s="662"/>
      <c r="AG52" s="662"/>
      <c r="AH52" s="662"/>
      <c r="AI52" s="662"/>
      <c r="AJ52" s="662"/>
      <c r="AK52" s="664"/>
      <c r="AL52" s="665"/>
      <c r="AM52" s="643"/>
      <c r="AN52" s="643"/>
      <c r="AO52" s="643"/>
      <c r="AP52" s="643"/>
      <c r="AQ52" s="643"/>
      <c r="AR52" s="643"/>
      <c r="AS52" s="643"/>
      <c r="AT52" s="643"/>
      <c r="AU52" s="662"/>
      <c r="AV52" s="662"/>
      <c r="AW52" s="660"/>
      <c r="AX52" s="643"/>
      <c r="AY52" s="643"/>
    </row>
    <row r="53" spans="1:51" x14ac:dyDescent="0.2">
      <c r="A53" s="643" t="s">
        <v>907</v>
      </c>
      <c r="B53" s="667"/>
      <c r="C53" s="643">
        <v>2</v>
      </c>
      <c r="D53" s="643">
        <v>2</v>
      </c>
      <c r="E53" s="643">
        <v>2</v>
      </c>
      <c r="F53" s="643">
        <v>2</v>
      </c>
      <c r="G53" s="643">
        <v>2</v>
      </c>
      <c r="H53" s="643">
        <v>2</v>
      </c>
      <c r="I53" s="643">
        <v>2</v>
      </c>
      <c r="J53" s="663">
        <v>2</v>
      </c>
      <c r="K53" s="664"/>
      <c r="L53" s="643">
        <v>2</v>
      </c>
      <c r="M53" s="643">
        <v>2</v>
      </c>
      <c r="N53" s="643">
        <v>2</v>
      </c>
      <c r="O53" s="643">
        <v>2</v>
      </c>
      <c r="P53" s="643">
        <v>2</v>
      </c>
      <c r="Q53" s="643">
        <v>2</v>
      </c>
      <c r="R53" s="643">
        <v>2</v>
      </c>
      <c r="S53" s="665"/>
      <c r="T53" s="665"/>
      <c r="U53" s="643">
        <v>2</v>
      </c>
      <c r="V53" s="643">
        <v>2</v>
      </c>
      <c r="W53" s="643">
        <v>2</v>
      </c>
      <c r="X53" s="643">
        <v>2</v>
      </c>
      <c r="Y53" s="662"/>
      <c r="Z53" s="664"/>
      <c r="AA53" s="662"/>
      <c r="AB53" s="662"/>
      <c r="AC53" s="662"/>
      <c r="AD53" s="662"/>
      <c r="AE53" s="662"/>
      <c r="AF53" s="662"/>
      <c r="AG53" s="662"/>
      <c r="AH53" s="662"/>
      <c r="AI53" s="662"/>
      <c r="AJ53" s="662"/>
      <c r="AK53" s="664"/>
      <c r="AL53" s="665"/>
      <c r="AM53" s="643"/>
      <c r="AN53" s="643"/>
      <c r="AO53" s="643"/>
      <c r="AP53" s="643"/>
      <c r="AQ53" s="643"/>
      <c r="AR53" s="643"/>
      <c r="AS53" s="643"/>
      <c r="AT53" s="643"/>
      <c r="AU53" s="662"/>
      <c r="AV53" s="662"/>
      <c r="AW53" s="660"/>
      <c r="AX53" s="643">
        <f>SUM(B53:AW53)</f>
        <v>38</v>
      </c>
      <c r="AY53" s="643"/>
    </row>
    <row r="54" spans="1:51" x14ac:dyDescent="0.2">
      <c r="A54" s="643" t="s">
        <v>908</v>
      </c>
      <c r="B54" s="667"/>
      <c r="C54" s="643">
        <v>2</v>
      </c>
      <c r="D54" s="643">
        <v>2</v>
      </c>
      <c r="E54" s="643">
        <v>2</v>
      </c>
      <c r="F54" s="643">
        <v>2</v>
      </c>
      <c r="G54" s="643">
        <v>2</v>
      </c>
      <c r="H54" s="643">
        <v>2</v>
      </c>
      <c r="I54" s="643">
        <v>2</v>
      </c>
      <c r="J54" s="663">
        <v>2</v>
      </c>
      <c r="K54" s="664"/>
      <c r="L54" s="643">
        <v>2</v>
      </c>
      <c r="M54" s="643">
        <v>2</v>
      </c>
      <c r="N54" s="643">
        <v>2</v>
      </c>
      <c r="O54" s="643">
        <v>2</v>
      </c>
      <c r="P54" s="643">
        <v>2</v>
      </c>
      <c r="Q54" s="643">
        <v>2</v>
      </c>
      <c r="R54" s="643">
        <v>2</v>
      </c>
      <c r="S54" s="665"/>
      <c r="T54" s="665"/>
      <c r="U54" s="643">
        <v>2</v>
      </c>
      <c r="V54" s="643">
        <v>2</v>
      </c>
      <c r="W54" s="643">
        <v>2</v>
      </c>
      <c r="X54" s="643">
        <v>2</v>
      </c>
      <c r="Y54" s="662"/>
      <c r="Z54" s="664"/>
      <c r="AA54" s="662"/>
      <c r="AB54" s="662"/>
      <c r="AC54" s="662"/>
      <c r="AD54" s="662"/>
      <c r="AE54" s="662"/>
      <c r="AF54" s="662"/>
      <c r="AG54" s="662"/>
      <c r="AH54" s="662"/>
      <c r="AI54" s="662"/>
      <c r="AJ54" s="662"/>
      <c r="AK54" s="664"/>
      <c r="AL54" s="665"/>
      <c r="AM54" s="643">
        <v>2</v>
      </c>
      <c r="AN54" s="643">
        <v>2</v>
      </c>
      <c r="AO54" s="643">
        <v>2</v>
      </c>
      <c r="AP54" s="643">
        <v>2</v>
      </c>
      <c r="AQ54" s="643">
        <v>2</v>
      </c>
      <c r="AR54" s="643">
        <v>2</v>
      </c>
      <c r="AS54" s="643">
        <v>2</v>
      </c>
      <c r="AT54" s="643">
        <v>2</v>
      </c>
      <c r="AU54" s="662"/>
      <c r="AV54" s="662"/>
      <c r="AW54" s="660"/>
      <c r="AX54" s="643">
        <f>SUM(B54:AW54)</f>
        <v>54</v>
      </c>
      <c r="AY54" s="643"/>
    </row>
    <row r="55" spans="1:51" x14ac:dyDescent="0.2">
      <c r="A55" s="643" t="s">
        <v>355</v>
      </c>
      <c r="B55" s="667"/>
      <c r="C55" s="643"/>
      <c r="D55" s="643"/>
      <c r="E55" s="643"/>
      <c r="F55" s="643"/>
      <c r="G55" s="643"/>
      <c r="H55" s="643"/>
      <c r="I55" s="643"/>
      <c r="J55" s="663"/>
      <c r="K55" s="664"/>
      <c r="L55" s="643"/>
      <c r="M55" s="643"/>
      <c r="N55" s="643"/>
      <c r="O55" s="643"/>
      <c r="P55" s="643"/>
      <c r="Q55" s="643"/>
      <c r="R55" s="643"/>
      <c r="S55" s="665"/>
      <c r="T55" s="665"/>
      <c r="U55" s="643"/>
      <c r="V55" s="643"/>
      <c r="W55" s="643"/>
      <c r="X55" s="643"/>
      <c r="Y55" s="662"/>
      <c r="Z55" s="664"/>
      <c r="AA55" s="662"/>
      <c r="AB55" s="662"/>
      <c r="AC55" s="662"/>
      <c r="AD55" s="662"/>
      <c r="AE55" s="662"/>
      <c r="AF55" s="662"/>
      <c r="AG55" s="662"/>
      <c r="AH55" s="662"/>
      <c r="AI55" s="662"/>
      <c r="AJ55" s="662"/>
      <c r="AK55" s="664"/>
      <c r="AL55" s="665"/>
      <c r="AM55" s="643">
        <v>2</v>
      </c>
      <c r="AN55" s="643">
        <v>2</v>
      </c>
      <c r="AO55" s="643">
        <v>2</v>
      </c>
      <c r="AP55" s="643">
        <v>2</v>
      </c>
      <c r="AQ55" s="643">
        <v>2</v>
      </c>
      <c r="AR55" s="643">
        <v>2</v>
      </c>
      <c r="AS55" s="643">
        <v>2</v>
      </c>
      <c r="AT55" s="643">
        <v>2</v>
      </c>
      <c r="AU55" s="662"/>
      <c r="AV55" s="662"/>
      <c r="AW55" s="660"/>
      <c r="AX55" s="643">
        <f t="shared" ref="AX55:AX66" si="15">SUM(B55:AW55)</f>
        <v>16</v>
      </c>
      <c r="AY55" s="643"/>
    </row>
    <row r="56" spans="1:51" x14ac:dyDescent="0.2">
      <c r="A56" s="643" t="s">
        <v>909</v>
      </c>
      <c r="B56" s="667"/>
      <c r="C56" s="643"/>
      <c r="D56" s="643"/>
      <c r="E56" s="643"/>
      <c r="F56" s="643"/>
      <c r="G56" s="643"/>
      <c r="H56" s="643"/>
      <c r="I56" s="643"/>
      <c r="J56" s="663"/>
      <c r="K56" s="664"/>
      <c r="L56" s="643"/>
      <c r="M56" s="643"/>
      <c r="N56" s="643"/>
      <c r="O56" s="643"/>
      <c r="P56" s="643"/>
      <c r="Q56" s="643"/>
      <c r="R56" s="643">
        <v>4</v>
      </c>
      <c r="S56" s="665"/>
      <c r="T56" s="665"/>
      <c r="U56" s="643">
        <v>4</v>
      </c>
      <c r="V56" s="643">
        <v>4</v>
      </c>
      <c r="W56" s="643">
        <v>4</v>
      </c>
      <c r="X56" s="643">
        <v>4</v>
      </c>
      <c r="Y56" s="662"/>
      <c r="Z56" s="664"/>
      <c r="AA56" s="662"/>
      <c r="AB56" s="662"/>
      <c r="AC56" s="662"/>
      <c r="AD56" s="662"/>
      <c r="AE56" s="662"/>
      <c r="AF56" s="662"/>
      <c r="AG56" s="662"/>
      <c r="AH56" s="662"/>
      <c r="AI56" s="662"/>
      <c r="AJ56" s="662"/>
      <c r="AK56" s="664"/>
      <c r="AL56" s="665"/>
      <c r="AM56" s="643"/>
      <c r="AN56" s="643"/>
      <c r="AO56" s="643"/>
      <c r="AP56" s="643"/>
      <c r="AQ56" s="643"/>
      <c r="AR56" s="643"/>
      <c r="AS56" s="643"/>
      <c r="AT56" s="643"/>
      <c r="AU56" s="662"/>
      <c r="AV56" s="662"/>
      <c r="AW56" s="660"/>
      <c r="AX56" s="643">
        <f t="shared" si="15"/>
        <v>20</v>
      </c>
      <c r="AY56" s="643"/>
    </row>
    <row r="57" spans="1:51" x14ac:dyDescent="0.2">
      <c r="A57" s="643" t="s">
        <v>910</v>
      </c>
      <c r="B57" s="667"/>
      <c r="C57" s="643"/>
      <c r="D57" s="643"/>
      <c r="E57" s="643"/>
      <c r="F57" s="643"/>
      <c r="G57" s="643"/>
      <c r="H57" s="643"/>
      <c r="I57" s="643"/>
      <c r="J57" s="663"/>
      <c r="K57" s="664"/>
      <c r="L57" s="643"/>
      <c r="M57" s="643">
        <v>4</v>
      </c>
      <c r="N57" s="643">
        <v>4</v>
      </c>
      <c r="O57" s="643">
        <v>4</v>
      </c>
      <c r="P57" s="643">
        <v>4</v>
      </c>
      <c r="Q57" s="643">
        <v>4</v>
      </c>
      <c r="R57" s="643"/>
      <c r="S57" s="665"/>
      <c r="T57" s="665"/>
      <c r="U57" s="643"/>
      <c r="V57" s="643"/>
      <c r="W57" s="643"/>
      <c r="X57" s="643"/>
      <c r="Y57" s="662"/>
      <c r="Z57" s="664"/>
      <c r="AA57" s="662"/>
      <c r="AB57" s="662"/>
      <c r="AC57" s="662"/>
      <c r="AD57" s="662"/>
      <c r="AE57" s="662"/>
      <c r="AF57" s="662"/>
      <c r="AG57" s="662"/>
      <c r="AH57" s="662"/>
      <c r="AI57" s="662"/>
      <c r="AJ57" s="662"/>
      <c r="AK57" s="664"/>
      <c r="AL57" s="665"/>
      <c r="AM57" s="645"/>
      <c r="AN57" s="645"/>
      <c r="AO57" s="645"/>
      <c r="AP57" s="645"/>
      <c r="AQ57" s="645"/>
      <c r="AR57" s="645"/>
      <c r="AS57" s="645"/>
      <c r="AT57" s="645"/>
      <c r="AU57" s="662"/>
      <c r="AV57" s="662"/>
      <c r="AW57" s="660"/>
      <c r="AX57" s="643">
        <f t="shared" si="15"/>
        <v>20</v>
      </c>
      <c r="AY57" s="643"/>
    </row>
    <row r="58" spans="1:51" x14ac:dyDescent="0.2">
      <c r="A58" s="643" t="s">
        <v>911</v>
      </c>
      <c r="B58" s="667"/>
      <c r="C58" s="643"/>
      <c r="D58" s="643"/>
      <c r="E58" s="643"/>
      <c r="F58" s="643"/>
      <c r="G58" s="643"/>
      <c r="H58" s="643"/>
      <c r="I58" s="643"/>
      <c r="J58" s="663"/>
      <c r="K58" s="664"/>
      <c r="L58" s="643"/>
      <c r="M58" s="643">
        <v>3</v>
      </c>
      <c r="N58" s="643">
        <v>3</v>
      </c>
      <c r="O58" s="643">
        <v>3</v>
      </c>
      <c r="P58" s="643">
        <v>3</v>
      </c>
      <c r="Q58" s="643">
        <v>3</v>
      </c>
      <c r="R58" s="643">
        <v>3</v>
      </c>
      <c r="S58" s="665"/>
      <c r="T58" s="665"/>
      <c r="U58" s="643">
        <v>3</v>
      </c>
      <c r="V58" s="643">
        <v>3</v>
      </c>
      <c r="W58" s="643">
        <v>3</v>
      </c>
      <c r="X58" s="643">
        <v>3</v>
      </c>
      <c r="Y58" s="662"/>
      <c r="Z58" s="664"/>
      <c r="AA58" s="662"/>
      <c r="AB58" s="662"/>
      <c r="AC58" s="662"/>
      <c r="AD58" s="662"/>
      <c r="AE58" s="662"/>
      <c r="AF58" s="662"/>
      <c r="AG58" s="662"/>
      <c r="AH58" s="662"/>
      <c r="AI58" s="662"/>
      <c r="AJ58" s="662"/>
      <c r="AK58" s="664"/>
      <c r="AL58" s="665"/>
      <c r="AM58" s="643"/>
      <c r="AN58" s="643"/>
      <c r="AO58" s="643"/>
      <c r="AP58" s="643"/>
      <c r="AQ58" s="643"/>
      <c r="AR58" s="643"/>
      <c r="AS58" s="643"/>
      <c r="AT58" s="643"/>
      <c r="AU58" s="662"/>
      <c r="AV58" s="662"/>
      <c r="AW58" s="660"/>
      <c r="AX58" s="643">
        <f t="shared" si="15"/>
        <v>30</v>
      </c>
      <c r="AY58" s="643"/>
    </row>
    <row r="59" spans="1:51" x14ac:dyDescent="0.2">
      <c r="A59" s="643" t="s">
        <v>912</v>
      </c>
      <c r="B59" s="667"/>
      <c r="C59" s="643">
        <v>2</v>
      </c>
      <c r="D59" s="643">
        <v>2</v>
      </c>
      <c r="E59" s="643">
        <v>2</v>
      </c>
      <c r="F59" s="643">
        <v>2</v>
      </c>
      <c r="G59" s="643">
        <v>2</v>
      </c>
      <c r="H59" s="643">
        <v>2</v>
      </c>
      <c r="I59" s="643">
        <v>2</v>
      </c>
      <c r="J59" s="663">
        <v>2</v>
      </c>
      <c r="K59" s="664"/>
      <c r="L59" s="643">
        <v>2</v>
      </c>
      <c r="M59" s="643"/>
      <c r="N59" s="643"/>
      <c r="O59" s="643"/>
      <c r="P59" s="643"/>
      <c r="Q59" s="643"/>
      <c r="R59" s="643"/>
      <c r="S59" s="665"/>
      <c r="T59" s="665"/>
      <c r="U59" s="643"/>
      <c r="V59" s="643"/>
      <c r="W59" s="643"/>
      <c r="X59" s="643"/>
      <c r="Y59" s="662"/>
      <c r="Z59" s="664"/>
      <c r="AA59" s="662"/>
      <c r="AB59" s="662"/>
      <c r="AC59" s="662"/>
      <c r="AD59" s="662"/>
      <c r="AE59" s="662"/>
      <c r="AF59" s="662"/>
      <c r="AG59" s="662"/>
      <c r="AH59" s="662"/>
      <c r="AI59" s="662"/>
      <c r="AJ59" s="662"/>
      <c r="AK59" s="664"/>
      <c r="AL59" s="665"/>
      <c r="AM59" s="643"/>
      <c r="AN59" s="643"/>
      <c r="AO59" s="643"/>
      <c r="AP59" s="643"/>
      <c r="AQ59" s="643"/>
      <c r="AR59" s="643"/>
      <c r="AS59" s="643"/>
      <c r="AT59" s="643"/>
      <c r="AU59" s="662"/>
      <c r="AV59" s="662"/>
      <c r="AW59" s="660"/>
      <c r="AX59" s="643">
        <f t="shared" si="15"/>
        <v>18</v>
      </c>
      <c r="AY59" s="643"/>
    </row>
    <row r="60" spans="1:51" x14ac:dyDescent="0.2">
      <c r="A60" s="643" t="s">
        <v>913</v>
      </c>
      <c r="B60" s="667"/>
      <c r="C60" s="643">
        <v>3</v>
      </c>
      <c r="D60" s="643">
        <v>3</v>
      </c>
      <c r="E60" s="643">
        <v>3</v>
      </c>
      <c r="F60" s="643">
        <v>3</v>
      </c>
      <c r="G60" s="643">
        <v>3</v>
      </c>
      <c r="H60" s="643">
        <v>3</v>
      </c>
      <c r="I60" s="643">
        <v>3</v>
      </c>
      <c r="J60" s="663">
        <v>3</v>
      </c>
      <c r="K60" s="664"/>
      <c r="L60" s="643">
        <v>3</v>
      </c>
      <c r="M60" s="643">
        <v>2</v>
      </c>
      <c r="N60" s="643">
        <v>2</v>
      </c>
      <c r="O60" s="643">
        <v>2</v>
      </c>
      <c r="P60" s="643">
        <v>2</v>
      </c>
      <c r="Q60" s="643">
        <v>2</v>
      </c>
      <c r="R60" s="643">
        <v>2</v>
      </c>
      <c r="S60" s="665"/>
      <c r="T60" s="665"/>
      <c r="U60" s="643">
        <v>2</v>
      </c>
      <c r="V60" s="643">
        <v>2</v>
      </c>
      <c r="W60" s="643">
        <v>2</v>
      </c>
      <c r="X60" s="643">
        <v>2</v>
      </c>
      <c r="Y60" s="662"/>
      <c r="Z60" s="664"/>
      <c r="AA60" s="662"/>
      <c r="AB60" s="662"/>
      <c r="AC60" s="662"/>
      <c r="AD60" s="662"/>
      <c r="AE60" s="662"/>
      <c r="AF60" s="662"/>
      <c r="AG60" s="662"/>
      <c r="AH60" s="662"/>
      <c r="AI60" s="662"/>
      <c r="AJ60" s="662"/>
      <c r="AK60" s="664"/>
      <c r="AL60" s="665"/>
      <c r="AM60" s="643"/>
      <c r="AN60" s="643"/>
      <c r="AO60" s="643"/>
      <c r="AP60" s="643"/>
      <c r="AQ60" s="643"/>
      <c r="AR60" s="643"/>
      <c r="AS60" s="643"/>
      <c r="AT60" s="643"/>
      <c r="AU60" s="662"/>
      <c r="AV60" s="662"/>
      <c r="AW60" s="660"/>
      <c r="AX60" s="643">
        <f t="shared" si="15"/>
        <v>47</v>
      </c>
      <c r="AY60" s="643"/>
    </row>
    <row r="61" spans="1:51" x14ac:dyDescent="0.2">
      <c r="A61" s="643" t="s">
        <v>914</v>
      </c>
      <c r="B61" s="667"/>
      <c r="C61" s="643">
        <v>2</v>
      </c>
      <c r="D61" s="643">
        <v>2</v>
      </c>
      <c r="E61" s="643">
        <v>2</v>
      </c>
      <c r="F61" s="643">
        <v>2</v>
      </c>
      <c r="G61" s="643">
        <v>2</v>
      </c>
      <c r="H61" s="643">
        <v>2</v>
      </c>
      <c r="I61" s="643">
        <v>2</v>
      </c>
      <c r="J61" s="663">
        <v>2</v>
      </c>
      <c r="K61" s="664"/>
      <c r="L61" s="643">
        <v>2</v>
      </c>
      <c r="M61" s="643"/>
      <c r="N61" s="643"/>
      <c r="O61" s="643"/>
      <c r="P61" s="643"/>
      <c r="Q61" s="643"/>
      <c r="R61" s="643"/>
      <c r="S61" s="665"/>
      <c r="T61" s="665"/>
      <c r="U61" s="643"/>
      <c r="V61" s="643"/>
      <c r="W61" s="643"/>
      <c r="X61" s="643"/>
      <c r="Y61" s="662"/>
      <c r="Z61" s="664"/>
      <c r="AA61" s="662"/>
      <c r="AB61" s="662"/>
      <c r="AC61" s="662"/>
      <c r="AD61" s="662"/>
      <c r="AE61" s="662"/>
      <c r="AF61" s="662"/>
      <c r="AG61" s="662"/>
      <c r="AH61" s="662"/>
      <c r="AI61" s="662"/>
      <c r="AJ61" s="662"/>
      <c r="AK61" s="664"/>
      <c r="AL61" s="665"/>
      <c r="AM61" s="643"/>
      <c r="AN61" s="643"/>
      <c r="AO61" s="643"/>
      <c r="AP61" s="643"/>
      <c r="AQ61" s="643"/>
      <c r="AR61" s="643"/>
      <c r="AS61" s="643"/>
      <c r="AT61" s="643"/>
      <c r="AU61" s="662"/>
      <c r="AV61" s="662"/>
      <c r="AW61" s="660"/>
      <c r="AX61" s="643">
        <f t="shared" si="15"/>
        <v>18</v>
      </c>
      <c r="AY61" s="643"/>
    </row>
    <row r="62" spans="1:51" x14ac:dyDescent="0.2">
      <c r="A62" s="643" t="s">
        <v>915</v>
      </c>
      <c r="B62" s="667"/>
      <c r="C62" s="643"/>
      <c r="D62" s="643"/>
      <c r="E62" s="643"/>
      <c r="F62" s="643"/>
      <c r="G62" s="643"/>
      <c r="H62" s="643"/>
      <c r="I62" s="643"/>
      <c r="J62" s="663"/>
      <c r="K62" s="664"/>
      <c r="L62" s="643"/>
      <c r="M62" s="643">
        <v>2</v>
      </c>
      <c r="N62" s="643">
        <v>2</v>
      </c>
      <c r="O62" s="643">
        <v>2</v>
      </c>
      <c r="P62" s="643">
        <v>2</v>
      </c>
      <c r="Q62" s="643">
        <v>2</v>
      </c>
      <c r="R62" s="643"/>
      <c r="S62" s="665"/>
      <c r="T62" s="665"/>
      <c r="U62" s="643"/>
      <c r="V62" s="643"/>
      <c r="W62" s="643"/>
      <c r="X62" s="643"/>
      <c r="Y62" s="662"/>
      <c r="Z62" s="664"/>
      <c r="AA62" s="662"/>
      <c r="AB62" s="662"/>
      <c r="AC62" s="662"/>
      <c r="AD62" s="662"/>
      <c r="AE62" s="662"/>
      <c r="AF62" s="662"/>
      <c r="AG62" s="662"/>
      <c r="AH62" s="662"/>
      <c r="AI62" s="662"/>
      <c r="AJ62" s="662"/>
      <c r="AK62" s="664"/>
      <c r="AL62" s="665"/>
      <c r="AM62" s="643"/>
      <c r="AN62" s="643"/>
      <c r="AO62" s="643"/>
      <c r="AP62" s="643"/>
      <c r="AQ62" s="643"/>
      <c r="AR62" s="643"/>
      <c r="AS62" s="643"/>
      <c r="AT62" s="643"/>
      <c r="AU62" s="662"/>
      <c r="AV62" s="662"/>
      <c r="AW62" s="660"/>
      <c r="AX62" s="643">
        <f t="shared" si="15"/>
        <v>10</v>
      </c>
      <c r="AY62" s="643"/>
    </row>
    <row r="63" spans="1:51" x14ac:dyDescent="0.2">
      <c r="A63" s="643" t="s">
        <v>916</v>
      </c>
      <c r="B63" s="667"/>
      <c r="C63" s="643"/>
      <c r="D63" s="643"/>
      <c r="E63" s="643"/>
      <c r="F63" s="643"/>
      <c r="G63" s="643"/>
      <c r="H63" s="643"/>
      <c r="I63" s="643"/>
      <c r="J63" s="663"/>
      <c r="K63" s="664"/>
      <c r="L63" s="643"/>
      <c r="M63" s="643"/>
      <c r="N63" s="643"/>
      <c r="O63" s="643"/>
      <c r="P63" s="643"/>
      <c r="Q63" s="643"/>
      <c r="R63" s="643">
        <v>2</v>
      </c>
      <c r="S63" s="665"/>
      <c r="T63" s="665"/>
      <c r="U63" s="643">
        <v>2</v>
      </c>
      <c r="V63" s="643">
        <v>2</v>
      </c>
      <c r="W63" s="643">
        <v>2</v>
      </c>
      <c r="X63" s="643">
        <v>2</v>
      </c>
      <c r="Y63" s="662"/>
      <c r="Z63" s="664"/>
      <c r="AA63" s="662"/>
      <c r="AB63" s="662"/>
      <c r="AC63" s="662"/>
      <c r="AD63" s="662"/>
      <c r="AE63" s="662"/>
      <c r="AF63" s="662"/>
      <c r="AG63" s="662"/>
      <c r="AH63" s="662"/>
      <c r="AI63" s="662"/>
      <c r="AJ63" s="662"/>
      <c r="AK63" s="664"/>
      <c r="AL63" s="665"/>
      <c r="AM63" s="643"/>
      <c r="AN63" s="643"/>
      <c r="AO63" s="643"/>
      <c r="AP63" s="643"/>
      <c r="AQ63" s="643"/>
      <c r="AR63" s="643"/>
      <c r="AS63" s="643"/>
      <c r="AT63" s="643"/>
      <c r="AU63" s="662"/>
      <c r="AV63" s="662"/>
      <c r="AW63" s="660"/>
      <c r="AX63" s="643">
        <f t="shared" si="15"/>
        <v>10</v>
      </c>
      <c r="AY63" s="643"/>
    </row>
    <row r="64" spans="1:51" x14ac:dyDescent="0.2">
      <c r="A64" s="645"/>
      <c r="B64" s="667"/>
      <c r="C64" s="643"/>
      <c r="D64" s="643"/>
      <c r="E64" s="643"/>
      <c r="F64" s="643"/>
      <c r="G64" s="643"/>
      <c r="H64" s="643"/>
      <c r="I64" s="643"/>
      <c r="J64" s="663"/>
      <c r="K64" s="664"/>
      <c r="L64" s="643"/>
      <c r="M64" s="643"/>
      <c r="N64" s="643"/>
      <c r="O64" s="643"/>
      <c r="P64" s="643"/>
      <c r="Q64" s="643"/>
      <c r="R64" s="643"/>
      <c r="S64" s="665"/>
      <c r="T64" s="665"/>
      <c r="U64" s="643"/>
      <c r="V64" s="643"/>
      <c r="W64" s="643"/>
      <c r="X64" s="643"/>
      <c r="Y64" s="662"/>
      <c r="Z64" s="664"/>
      <c r="AA64" s="662"/>
      <c r="AB64" s="662"/>
      <c r="AC64" s="662"/>
      <c r="AD64" s="662"/>
      <c r="AE64" s="662"/>
      <c r="AF64" s="662"/>
      <c r="AG64" s="662"/>
      <c r="AH64" s="662"/>
      <c r="AI64" s="662"/>
      <c r="AJ64" s="662"/>
      <c r="AK64" s="664"/>
      <c r="AL64" s="665"/>
      <c r="AM64" s="643"/>
      <c r="AN64" s="643"/>
      <c r="AO64" s="643"/>
      <c r="AP64" s="643"/>
      <c r="AQ64" s="643"/>
      <c r="AR64" s="643"/>
      <c r="AS64" s="643"/>
      <c r="AT64" s="643"/>
      <c r="AU64" s="662"/>
      <c r="AV64" s="662"/>
      <c r="AW64" s="660"/>
      <c r="AX64" s="643">
        <f t="shared" si="15"/>
        <v>0</v>
      </c>
      <c r="AY64" s="643"/>
    </row>
    <row r="65" spans="1:51" x14ac:dyDescent="0.2">
      <c r="A65" s="643" t="s">
        <v>917</v>
      </c>
      <c r="B65" s="667"/>
      <c r="C65" s="643"/>
      <c r="D65" s="643"/>
      <c r="E65" s="643"/>
      <c r="F65" s="643"/>
      <c r="G65" s="643"/>
      <c r="H65" s="643"/>
      <c r="I65" s="643"/>
      <c r="J65" s="663"/>
      <c r="K65" s="664"/>
      <c r="L65" s="643"/>
      <c r="M65" s="643"/>
      <c r="N65" s="643"/>
      <c r="O65" s="643"/>
      <c r="P65" s="643"/>
      <c r="Q65" s="643"/>
      <c r="R65" s="643"/>
      <c r="S65" s="665"/>
      <c r="T65" s="665"/>
      <c r="U65" s="643"/>
      <c r="V65" s="643"/>
      <c r="W65" s="643"/>
      <c r="X65" s="643"/>
      <c r="Y65" s="662"/>
      <c r="Z65" s="664"/>
      <c r="AA65" s="662"/>
      <c r="AB65" s="662"/>
      <c r="AC65" s="662"/>
      <c r="AD65" s="662"/>
      <c r="AE65" s="662"/>
      <c r="AF65" s="662"/>
      <c r="AG65" s="662"/>
      <c r="AH65" s="662"/>
      <c r="AI65" s="662"/>
      <c r="AJ65" s="662"/>
      <c r="AK65" s="664"/>
      <c r="AL65" s="665"/>
      <c r="AM65" s="643">
        <v>3</v>
      </c>
      <c r="AN65" s="643">
        <v>3</v>
      </c>
      <c r="AO65" s="643">
        <v>3</v>
      </c>
      <c r="AP65" s="643">
        <v>3</v>
      </c>
      <c r="AQ65" s="643">
        <v>3</v>
      </c>
      <c r="AR65" s="643">
        <v>3</v>
      </c>
      <c r="AS65" s="643">
        <v>3</v>
      </c>
      <c r="AT65" s="643">
        <v>3</v>
      </c>
      <c r="AU65" s="662"/>
      <c r="AV65" s="662"/>
      <c r="AW65" s="660"/>
      <c r="AX65" s="643">
        <f t="shared" si="15"/>
        <v>24</v>
      </c>
      <c r="AY65" s="643"/>
    </row>
    <row r="66" spans="1:51" x14ac:dyDescent="0.2">
      <c r="A66" s="643" t="s">
        <v>918</v>
      </c>
      <c r="B66" s="667"/>
      <c r="C66" s="643"/>
      <c r="D66" s="643"/>
      <c r="E66" s="643"/>
      <c r="F66" s="643"/>
      <c r="G66" s="643"/>
      <c r="H66" s="643"/>
      <c r="I66" s="643"/>
      <c r="J66" s="663"/>
      <c r="K66" s="664"/>
      <c r="L66" s="643"/>
      <c r="M66" s="643"/>
      <c r="N66" s="643"/>
      <c r="O66" s="643"/>
      <c r="P66" s="643"/>
      <c r="Q66" s="643"/>
      <c r="R66" s="643"/>
      <c r="S66" s="665"/>
      <c r="T66" s="665"/>
      <c r="U66" s="643"/>
      <c r="V66" s="643"/>
      <c r="W66" s="643"/>
      <c r="X66" s="643"/>
      <c r="Y66" s="668">
        <v>5</v>
      </c>
      <c r="Z66" s="664"/>
      <c r="AA66" s="669">
        <v>5</v>
      </c>
      <c r="AB66" s="668">
        <v>5</v>
      </c>
      <c r="AC66" s="668">
        <v>5</v>
      </c>
      <c r="AD66" s="669">
        <v>5</v>
      </c>
      <c r="AE66" s="668">
        <v>5</v>
      </c>
      <c r="AF66" s="668">
        <v>5</v>
      </c>
      <c r="AG66" s="668">
        <v>5</v>
      </c>
      <c r="AH66" s="668">
        <v>5</v>
      </c>
      <c r="AI66" s="668">
        <v>5</v>
      </c>
      <c r="AJ66" s="668">
        <v>5</v>
      </c>
      <c r="AK66" s="664"/>
      <c r="AL66" s="665"/>
      <c r="AM66" s="668">
        <v>5</v>
      </c>
      <c r="AN66" s="668">
        <v>5</v>
      </c>
      <c r="AO66" s="668">
        <v>5</v>
      </c>
      <c r="AP66" s="668">
        <v>5</v>
      </c>
      <c r="AQ66" s="668">
        <v>5</v>
      </c>
      <c r="AR66" s="668">
        <v>5</v>
      </c>
      <c r="AS66" s="668">
        <v>5</v>
      </c>
      <c r="AT66" s="668">
        <v>5</v>
      </c>
      <c r="AU66" s="662"/>
      <c r="AV66" s="662"/>
      <c r="AW66" s="660"/>
      <c r="AX66" s="643">
        <f t="shared" si="15"/>
        <v>95</v>
      </c>
      <c r="AY66" s="670">
        <f>SUM(AX53:AX66,AX72)/10</f>
        <v>41.7</v>
      </c>
    </row>
    <row r="67" spans="1:51" x14ac:dyDescent="0.2">
      <c r="A67" s="666" t="s">
        <v>893</v>
      </c>
      <c r="B67" s="667"/>
      <c r="C67" s="643"/>
      <c r="D67" s="643"/>
      <c r="E67" s="643"/>
      <c r="F67" s="643"/>
      <c r="G67" s="643"/>
      <c r="H67" s="643"/>
      <c r="I67" s="643"/>
      <c r="J67" s="663"/>
      <c r="K67" s="664"/>
      <c r="L67" s="643"/>
      <c r="M67" s="643"/>
      <c r="N67" s="643"/>
      <c r="O67" s="643"/>
      <c r="P67" s="643"/>
      <c r="Q67" s="643"/>
      <c r="R67" s="643"/>
      <c r="S67" s="665"/>
      <c r="T67" s="665"/>
      <c r="U67" s="643"/>
      <c r="V67" s="643"/>
      <c r="W67" s="643"/>
      <c r="X67" s="643"/>
      <c r="Y67" s="662"/>
      <c r="Z67" s="664"/>
      <c r="AA67" s="662"/>
      <c r="AB67" s="662"/>
      <c r="AC67" s="662"/>
      <c r="AD67" s="662"/>
      <c r="AE67" s="662"/>
      <c r="AF67" s="662"/>
      <c r="AG67" s="662"/>
      <c r="AH67" s="662"/>
      <c r="AI67" s="662"/>
      <c r="AJ67" s="662"/>
      <c r="AK67" s="664"/>
      <c r="AL67" s="665"/>
      <c r="AM67" s="643"/>
      <c r="AN67" s="643"/>
      <c r="AO67" s="643"/>
      <c r="AP67" s="643"/>
      <c r="AQ67" s="643"/>
      <c r="AR67" s="643"/>
      <c r="AS67" s="643"/>
      <c r="AT67" s="643"/>
      <c r="AU67" s="662"/>
      <c r="AV67" s="662"/>
      <c r="AW67" s="660"/>
      <c r="AX67" s="643">
        <f t="shared" ref="AX67:AX83" si="16">SUM(C67:AW67)</f>
        <v>0</v>
      </c>
      <c r="AY67" s="643"/>
    </row>
    <row r="68" spans="1:51" x14ac:dyDescent="0.2">
      <c r="A68" s="643" t="s">
        <v>5</v>
      </c>
      <c r="B68" s="667"/>
      <c r="C68" s="643">
        <v>2</v>
      </c>
      <c r="D68" s="643">
        <v>2</v>
      </c>
      <c r="E68" s="643">
        <v>2</v>
      </c>
      <c r="F68" s="643">
        <v>2</v>
      </c>
      <c r="G68" s="643">
        <v>2</v>
      </c>
      <c r="H68" s="643">
        <v>2</v>
      </c>
      <c r="I68" s="643">
        <v>2</v>
      </c>
      <c r="J68" s="663">
        <v>2</v>
      </c>
      <c r="K68" s="664"/>
      <c r="L68" s="643">
        <v>2</v>
      </c>
      <c r="M68" s="643">
        <v>2</v>
      </c>
      <c r="N68" s="643">
        <v>2</v>
      </c>
      <c r="O68" s="643">
        <v>2</v>
      </c>
      <c r="P68" s="643">
        <v>2</v>
      </c>
      <c r="Q68" s="643">
        <v>2</v>
      </c>
      <c r="R68" s="643">
        <v>2</v>
      </c>
      <c r="S68" s="665"/>
      <c r="T68" s="665"/>
      <c r="U68" s="643">
        <v>2</v>
      </c>
      <c r="V68" s="643">
        <v>2</v>
      </c>
      <c r="W68" s="643">
        <v>2</v>
      </c>
      <c r="X68" s="643">
        <v>2</v>
      </c>
      <c r="Y68" s="662"/>
      <c r="Z68" s="664"/>
      <c r="AA68" s="662"/>
      <c r="AB68" s="662"/>
      <c r="AC68" s="662"/>
      <c r="AD68" s="662"/>
      <c r="AE68" s="662"/>
      <c r="AF68" s="662"/>
      <c r="AG68" s="662"/>
      <c r="AH68" s="662"/>
      <c r="AI68" s="662"/>
      <c r="AJ68" s="662"/>
      <c r="AK68" s="664"/>
      <c r="AL68" s="665"/>
      <c r="AM68" s="643">
        <v>2</v>
      </c>
      <c r="AN68" s="643">
        <v>2</v>
      </c>
      <c r="AO68" s="643">
        <v>2</v>
      </c>
      <c r="AP68" s="643">
        <v>2</v>
      </c>
      <c r="AQ68" s="643">
        <v>2</v>
      </c>
      <c r="AR68" s="643">
        <v>2</v>
      </c>
      <c r="AS68" s="643">
        <v>2</v>
      </c>
      <c r="AT68" s="643">
        <v>2</v>
      </c>
      <c r="AU68" s="662"/>
      <c r="AV68" s="662"/>
      <c r="AW68" s="660"/>
      <c r="AX68" s="643">
        <f>SUM(C68:AW68)</f>
        <v>54</v>
      </c>
      <c r="AY68" s="643"/>
    </row>
    <row r="69" spans="1:51" x14ac:dyDescent="0.2">
      <c r="A69" s="643" t="s">
        <v>2</v>
      </c>
      <c r="B69" s="667"/>
      <c r="C69" s="643">
        <v>2</v>
      </c>
      <c r="D69" s="643">
        <v>2</v>
      </c>
      <c r="E69" s="643">
        <v>2</v>
      </c>
      <c r="F69" s="643">
        <v>2</v>
      </c>
      <c r="G69" s="643">
        <v>2</v>
      </c>
      <c r="H69" s="643">
        <v>2</v>
      </c>
      <c r="I69" s="643">
        <v>2</v>
      </c>
      <c r="J69" s="663">
        <v>2</v>
      </c>
      <c r="K69" s="664"/>
      <c r="L69" s="643">
        <v>2</v>
      </c>
      <c r="M69" s="643">
        <v>2</v>
      </c>
      <c r="N69" s="643">
        <v>2</v>
      </c>
      <c r="O69" s="643">
        <v>2</v>
      </c>
      <c r="P69" s="643">
        <v>2</v>
      </c>
      <c r="Q69" s="643">
        <v>2</v>
      </c>
      <c r="R69" s="643">
        <v>2</v>
      </c>
      <c r="S69" s="665"/>
      <c r="T69" s="665"/>
      <c r="U69" s="643">
        <v>2</v>
      </c>
      <c r="V69" s="643">
        <v>2</v>
      </c>
      <c r="W69" s="643">
        <v>2</v>
      </c>
      <c r="X69" s="643">
        <v>2</v>
      </c>
      <c r="Y69" s="662"/>
      <c r="Z69" s="664"/>
      <c r="AA69" s="662"/>
      <c r="AB69" s="662"/>
      <c r="AC69" s="662"/>
      <c r="AD69" s="662"/>
      <c r="AE69" s="662"/>
      <c r="AF69" s="662"/>
      <c r="AG69" s="662"/>
      <c r="AH69" s="662"/>
      <c r="AI69" s="662"/>
      <c r="AJ69" s="662"/>
      <c r="AK69" s="664"/>
      <c r="AL69" s="665"/>
      <c r="AM69" s="643">
        <v>2</v>
      </c>
      <c r="AN69" s="643">
        <v>2</v>
      </c>
      <c r="AO69" s="643">
        <v>2</v>
      </c>
      <c r="AP69" s="643">
        <v>2</v>
      </c>
      <c r="AQ69" s="643">
        <v>2</v>
      </c>
      <c r="AR69" s="643">
        <v>2</v>
      </c>
      <c r="AS69" s="643">
        <v>2</v>
      </c>
      <c r="AT69" s="643">
        <v>2</v>
      </c>
      <c r="AU69" s="662"/>
      <c r="AV69" s="662"/>
      <c r="AW69" s="660"/>
      <c r="AX69" s="643">
        <f t="shared" si="16"/>
        <v>54</v>
      </c>
      <c r="AY69" s="643"/>
    </row>
    <row r="70" spans="1:51" x14ac:dyDescent="0.2">
      <c r="A70" s="643" t="s">
        <v>919</v>
      </c>
      <c r="B70" s="667"/>
      <c r="C70" s="643"/>
      <c r="D70" s="643"/>
      <c r="E70" s="643"/>
      <c r="F70" s="643"/>
      <c r="G70" s="643"/>
      <c r="H70" s="643"/>
      <c r="I70" s="643"/>
      <c r="J70" s="663"/>
      <c r="K70" s="664"/>
      <c r="L70" s="643"/>
      <c r="M70" s="643"/>
      <c r="N70" s="643"/>
      <c r="O70" s="643"/>
      <c r="P70" s="643"/>
      <c r="Q70" s="643"/>
      <c r="R70" s="643"/>
      <c r="S70" s="665"/>
      <c r="T70" s="665"/>
      <c r="U70" s="643"/>
      <c r="V70" s="643"/>
      <c r="W70" s="643"/>
      <c r="X70" s="643"/>
      <c r="Y70" s="662"/>
      <c r="Z70" s="664"/>
      <c r="AA70" s="662"/>
      <c r="AB70" s="662"/>
      <c r="AC70" s="662"/>
      <c r="AD70" s="662"/>
      <c r="AE70" s="662"/>
      <c r="AF70" s="662"/>
      <c r="AG70" s="662"/>
      <c r="AH70" s="662"/>
      <c r="AI70" s="662"/>
      <c r="AJ70" s="662"/>
      <c r="AK70" s="664"/>
      <c r="AL70" s="665"/>
      <c r="AM70" s="643">
        <v>1</v>
      </c>
      <c r="AN70" s="643">
        <v>1</v>
      </c>
      <c r="AO70" s="643">
        <v>1</v>
      </c>
      <c r="AP70" s="643">
        <v>1</v>
      </c>
      <c r="AQ70" s="643">
        <v>1</v>
      </c>
      <c r="AR70" s="643">
        <v>1</v>
      </c>
      <c r="AS70" s="643">
        <v>1</v>
      </c>
      <c r="AT70" s="643">
        <v>1</v>
      </c>
      <c r="AU70" s="662"/>
      <c r="AV70" s="662"/>
      <c r="AW70" s="660"/>
      <c r="AX70" s="643">
        <f t="shared" si="16"/>
        <v>8</v>
      </c>
      <c r="AY70" s="643"/>
    </row>
    <row r="71" spans="1:51" x14ac:dyDescent="0.2">
      <c r="A71" s="643" t="s">
        <v>4</v>
      </c>
      <c r="B71" s="667"/>
      <c r="C71" s="643">
        <v>1</v>
      </c>
      <c r="D71" s="643">
        <v>1</v>
      </c>
      <c r="E71" s="643">
        <v>1</v>
      </c>
      <c r="F71" s="643">
        <v>1</v>
      </c>
      <c r="G71" s="643">
        <v>1</v>
      </c>
      <c r="H71" s="643">
        <v>1</v>
      </c>
      <c r="I71" s="643">
        <v>1</v>
      </c>
      <c r="J71" s="663">
        <v>1</v>
      </c>
      <c r="K71" s="664"/>
      <c r="L71" s="643">
        <v>1</v>
      </c>
      <c r="M71" s="643">
        <v>1</v>
      </c>
      <c r="N71" s="643">
        <v>1</v>
      </c>
      <c r="O71" s="643">
        <v>1</v>
      </c>
      <c r="P71" s="643">
        <v>1</v>
      </c>
      <c r="Q71" s="643">
        <v>1</v>
      </c>
      <c r="R71" s="643">
        <v>1</v>
      </c>
      <c r="S71" s="665"/>
      <c r="T71" s="665"/>
      <c r="U71" s="643">
        <v>1</v>
      </c>
      <c r="V71" s="643">
        <v>1</v>
      </c>
      <c r="W71" s="643">
        <v>1</v>
      </c>
      <c r="X71" s="643">
        <v>1</v>
      </c>
      <c r="Y71" s="662"/>
      <c r="Z71" s="664"/>
      <c r="AA71" s="662"/>
      <c r="AB71" s="662"/>
      <c r="AC71" s="662"/>
      <c r="AD71" s="662"/>
      <c r="AE71" s="662"/>
      <c r="AF71" s="662"/>
      <c r="AG71" s="662"/>
      <c r="AH71" s="662"/>
      <c r="AI71" s="662"/>
      <c r="AJ71" s="662"/>
      <c r="AK71" s="664"/>
      <c r="AL71" s="665"/>
      <c r="AM71" s="643">
        <v>2</v>
      </c>
      <c r="AN71" s="643">
        <v>2</v>
      </c>
      <c r="AO71" s="643">
        <v>2</v>
      </c>
      <c r="AP71" s="643">
        <v>2</v>
      </c>
      <c r="AQ71" s="643">
        <v>2</v>
      </c>
      <c r="AR71" s="643">
        <v>2</v>
      </c>
      <c r="AS71" s="643">
        <v>2</v>
      </c>
      <c r="AT71" s="643">
        <v>2</v>
      </c>
      <c r="AU71" s="662"/>
      <c r="AV71" s="662"/>
      <c r="AW71" s="660"/>
      <c r="AX71" s="643">
        <f t="shared" si="16"/>
        <v>35</v>
      </c>
      <c r="AY71" s="643"/>
    </row>
    <row r="72" spans="1:51" x14ac:dyDescent="0.2">
      <c r="A72" s="643" t="s">
        <v>920</v>
      </c>
      <c r="B72" s="667"/>
      <c r="C72" s="643">
        <v>1</v>
      </c>
      <c r="D72" s="643">
        <v>1</v>
      </c>
      <c r="E72" s="643">
        <v>1</v>
      </c>
      <c r="F72" s="643">
        <v>1</v>
      </c>
      <c r="G72" s="643">
        <v>1</v>
      </c>
      <c r="H72" s="643">
        <v>1</v>
      </c>
      <c r="I72" s="643">
        <v>1</v>
      </c>
      <c r="J72" s="663">
        <v>1</v>
      </c>
      <c r="K72" s="664"/>
      <c r="L72" s="643">
        <v>1</v>
      </c>
      <c r="M72" s="643"/>
      <c r="N72" s="643"/>
      <c r="O72" s="643"/>
      <c r="P72" s="643"/>
      <c r="Q72" s="643"/>
      <c r="R72" s="643"/>
      <c r="S72" s="665"/>
      <c r="T72" s="665"/>
      <c r="U72" s="643"/>
      <c r="V72" s="643"/>
      <c r="W72" s="643"/>
      <c r="X72" s="643"/>
      <c r="Y72" s="662"/>
      <c r="Z72" s="664"/>
      <c r="AA72" s="662"/>
      <c r="AB72" s="662"/>
      <c r="AC72" s="662"/>
      <c r="AD72" s="662"/>
      <c r="AE72" s="662"/>
      <c r="AF72" s="662"/>
      <c r="AG72" s="662"/>
      <c r="AH72" s="662"/>
      <c r="AI72" s="662"/>
      <c r="AJ72" s="662"/>
      <c r="AK72" s="664"/>
      <c r="AL72" s="665"/>
      <c r="AM72" s="643">
        <v>1</v>
      </c>
      <c r="AN72" s="643">
        <v>1</v>
      </c>
      <c r="AO72" s="643">
        <v>1</v>
      </c>
      <c r="AP72" s="643">
        <v>1</v>
      </c>
      <c r="AQ72" s="643">
        <v>1</v>
      </c>
      <c r="AR72" s="643">
        <v>1</v>
      </c>
      <c r="AS72" s="643">
        <v>1</v>
      </c>
      <c r="AT72" s="643">
        <v>1</v>
      </c>
      <c r="AU72" s="662"/>
      <c r="AV72" s="662"/>
      <c r="AW72" s="660"/>
      <c r="AX72" s="643">
        <f>SUM(C72:AW72)</f>
        <v>17</v>
      </c>
      <c r="AY72" s="643"/>
    </row>
    <row r="73" spans="1:51" x14ac:dyDescent="0.2">
      <c r="A73" s="643"/>
      <c r="B73" s="667"/>
      <c r="C73" s="643"/>
      <c r="D73" s="643"/>
      <c r="E73" s="643"/>
      <c r="F73" s="643"/>
      <c r="G73" s="643"/>
      <c r="H73" s="643"/>
      <c r="I73" s="643"/>
      <c r="J73" s="663"/>
      <c r="K73" s="664"/>
      <c r="L73" s="643"/>
      <c r="M73" s="643"/>
      <c r="N73" s="643"/>
      <c r="O73" s="643"/>
      <c r="P73" s="643"/>
      <c r="Q73" s="643"/>
      <c r="R73" s="643"/>
      <c r="S73" s="665"/>
      <c r="T73" s="665"/>
      <c r="U73" s="643"/>
      <c r="V73" s="643"/>
      <c r="W73" s="643"/>
      <c r="X73" s="643"/>
      <c r="Y73" s="662"/>
      <c r="Z73" s="664"/>
      <c r="AA73" s="662"/>
      <c r="AB73" s="662"/>
      <c r="AC73" s="662"/>
      <c r="AD73" s="662"/>
      <c r="AE73" s="662"/>
      <c r="AF73" s="662"/>
      <c r="AG73" s="662"/>
      <c r="AH73" s="662"/>
      <c r="AI73" s="662"/>
      <c r="AJ73" s="662"/>
      <c r="AK73" s="664"/>
      <c r="AL73" s="665"/>
      <c r="AM73" s="643"/>
      <c r="AN73" s="643"/>
      <c r="AO73" s="643"/>
      <c r="AP73" s="643"/>
      <c r="AQ73" s="643"/>
      <c r="AR73" s="643"/>
      <c r="AS73" s="643"/>
      <c r="AT73" s="643"/>
      <c r="AU73" s="662"/>
      <c r="AV73" s="662"/>
      <c r="AW73" s="660"/>
      <c r="AX73" s="643">
        <f t="shared" si="16"/>
        <v>0</v>
      </c>
      <c r="AY73" s="643"/>
    </row>
    <row r="74" spans="1:51" x14ac:dyDescent="0.2">
      <c r="A74" s="643"/>
      <c r="B74" s="667"/>
      <c r="C74" s="643"/>
      <c r="D74" s="643"/>
      <c r="E74" s="643"/>
      <c r="F74" s="643"/>
      <c r="G74" s="643"/>
      <c r="H74" s="643"/>
      <c r="I74" s="643"/>
      <c r="J74" s="642"/>
      <c r="K74" s="664"/>
      <c r="L74" s="643"/>
      <c r="M74" s="643"/>
      <c r="N74" s="643"/>
      <c r="O74" s="643"/>
      <c r="P74" s="643"/>
      <c r="Q74" s="643"/>
      <c r="R74" s="643"/>
      <c r="S74" s="661"/>
      <c r="T74" s="661"/>
      <c r="U74" s="643"/>
      <c r="V74" s="643"/>
      <c r="W74" s="643"/>
      <c r="X74" s="643"/>
      <c r="Y74" s="662"/>
      <c r="Z74" s="664"/>
      <c r="AA74" s="662"/>
      <c r="AB74" s="662"/>
      <c r="AC74" s="662"/>
      <c r="AD74" s="662"/>
      <c r="AE74" s="662"/>
      <c r="AF74" s="662"/>
      <c r="AG74" s="662"/>
      <c r="AH74" s="662"/>
      <c r="AI74" s="662"/>
      <c r="AJ74" s="662"/>
      <c r="AK74" s="664"/>
      <c r="AL74" s="661"/>
      <c r="AM74" s="643"/>
      <c r="AN74" s="643"/>
      <c r="AO74" s="643"/>
      <c r="AP74" s="643"/>
      <c r="AQ74" s="643"/>
      <c r="AR74" s="643"/>
      <c r="AS74" s="643"/>
      <c r="AT74" s="643"/>
      <c r="AU74" s="662"/>
      <c r="AV74" s="662"/>
      <c r="AW74" s="660"/>
      <c r="AX74" s="643">
        <f t="shared" si="16"/>
        <v>0</v>
      </c>
      <c r="AY74" s="643"/>
    </row>
    <row r="75" spans="1:51" x14ac:dyDescent="0.2">
      <c r="A75" s="666" t="s">
        <v>367</v>
      </c>
      <c r="B75" s="667"/>
      <c r="C75" s="643"/>
      <c r="D75" s="643"/>
      <c r="E75" s="643"/>
      <c r="F75" s="643"/>
      <c r="G75" s="643"/>
      <c r="H75" s="643"/>
      <c r="I75" s="643"/>
      <c r="J75" s="642"/>
      <c r="K75" s="664"/>
      <c r="L75" s="643"/>
      <c r="M75" s="643"/>
      <c r="N75" s="643"/>
      <c r="O75" s="643"/>
      <c r="P75" s="643"/>
      <c r="Q75" s="643"/>
      <c r="R75" s="643"/>
      <c r="S75" s="661"/>
      <c r="T75" s="661"/>
      <c r="U75" s="643"/>
      <c r="V75" s="643"/>
      <c r="W75" s="643"/>
      <c r="X75" s="643"/>
      <c r="Y75" s="662"/>
      <c r="Z75" s="664"/>
      <c r="AA75" s="662"/>
      <c r="AB75" s="662"/>
      <c r="AC75" s="662"/>
      <c r="AD75" s="662"/>
      <c r="AE75" s="662"/>
      <c r="AF75" s="662"/>
      <c r="AG75" s="662"/>
      <c r="AH75" s="662"/>
      <c r="AI75" s="662"/>
      <c r="AJ75" s="662"/>
      <c r="AK75" s="664"/>
      <c r="AL75" s="661"/>
      <c r="AM75" s="643"/>
      <c r="AN75" s="643"/>
      <c r="AO75" s="643"/>
      <c r="AP75" s="643"/>
      <c r="AQ75" s="643"/>
      <c r="AR75" s="643"/>
      <c r="AS75" s="643"/>
      <c r="AT75" s="643"/>
      <c r="AU75" s="662"/>
      <c r="AV75" s="662"/>
      <c r="AW75" s="660"/>
      <c r="AX75" s="643">
        <f t="shared" si="16"/>
        <v>0</v>
      </c>
      <c r="AY75" s="643"/>
    </row>
    <row r="76" spans="1:51" x14ac:dyDescent="0.2">
      <c r="A76" s="643" t="s">
        <v>921</v>
      </c>
      <c r="B76" s="667">
        <v>2</v>
      </c>
      <c r="C76" s="643">
        <v>2</v>
      </c>
      <c r="D76" s="643">
        <v>2</v>
      </c>
      <c r="E76" s="643">
        <v>2</v>
      </c>
      <c r="F76" s="643">
        <v>2</v>
      </c>
      <c r="G76" s="643">
        <v>2</v>
      </c>
      <c r="H76" s="643">
        <v>2</v>
      </c>
      <c r="I76" s="643">
        <v>2</v>
      </c>
      <c r="J76" s="663">
        <v>2</v>
      </c>
      <c r="K76" s="664"/>
      <c r="L76" s="643">
        <v>2</v>
      </c>
      <c r="M76" s="643">
        <v>1</v>
      </c>
      <c r="N76" s="643">
        <v>1</v>
      </c>
      <c r="O76" s="643">
        <v>1</v>
      </c>
      <c r="P76" s="643">
        <v>1</v>
      </c>
      <c r="Q76" s="643">
        <v>1</v>
      </c>
      <c r="R76" s="643">
        <v>1</v>
      </c>
      <c r="S76" s="665"/>
      <c r="T76" s="665"/>
      <c r="U76" s="643">
        <v>1</v>
      </c>
      <c r="V76" s="643">
        <v>1</v>
      </c>
      <c r="W76" s="643">
        <v>1</v>
      </c>
      <c r="X76" s="643">
        <v>1</v>
      </c>
      <c r="Y76" s="662"/>
      <c r="Z76" s="664"/>
      <c r="AA76" s="662"/>
      <c r="AB76" s="662"/>
      <c r="AC76" s="662"/>
      <c r="AD76" s="662"/>
      <c r="AE76" s="662"/>
      <c r="AF76" s="662"/>
      <c r="AG76" s="662"/>
      <c r="AH76" s="662"/>
      <c r="AI76" s="662"/>
      <c r="AJ76" s="662"/>
      <c r="AK76" s="664"/>
      <c r="AL76" s="665"/>
      <c r="AM76" s="643">
        <v>1</v>
      </c>
      <c r="AN76" s="643">
        <v>1</v>
      </c>
      <c r="AO76" s="643">
        <v>1</v>
      </c>
      <c r="AP76" s="643">
        <v>1</v>
      </c>
      <c r="AQ76" s="643">
        <v>1</v>
      </c>
      <c r="AR76" s="643">
        <v>1</v>
      </c>
      <c r="AS76" s="643">
        <v>1</v>
      </c>
      <c r="AT76" s="643">
        <v>1</v>
      </c>
      <c r="AU76" s="662"/>
      <c r="AV76" s="662"/>
      <c r="AW76" s="660"/>
      <c r="AX76" s="643">
        <f t="shared" si="16"/>
        <v>36</v>
      </c>
      <c r="AY76" s="643"/>
    </row>
    <row r="77" spans="1:51" x14ac:dyDescent="0.2">
      <c r="A77" s="643" t="s">
        <v>922</v>
      </c>
      <c r="B77" s="667"/>
      <c r="C77" s="643">
        <v>1</v>
      </c>
      <c r="D77" s="643">
        <v>1</v>
      </c>
      <c r="E77" s="643">
        <v>1</v>
      </c>
      <c r="F77" s="643">
        <v>1</v>
      </c>
      <c r="G77" s="643">
        <v>1</v>
      </c>
      <c r="H77" s="643">
        <v>1</v>
      </c>
      <c r="I77" s="643">
        <v>1</v>
      </c>
      <c r="J77" s="663">
        <v>1</v>
      </c>
      <c r="K77" s="664"/>
      <c r="L77" s="643">
        <v>1</v>
      </c>
      <c r="M77" s="643">
        <v>2</v>
      </c>
      <c r="N77" s="643">
        <v>2</v>
      </c>
      <c r="O77" s="643">
        <v>2</v>
      </c>
      <c r="P77" s="643">
        <v>2</v>
      </c>
      <c r="Q77" s="643">
        <v>2</v>
      </c>
      <c r="R77" s="643">
        <v>2</v>
      </c>
      <c r="S77" s="665"/>
      <c r="T77" s="665"/>
      <c r="U77" s="643">
        <v>2</v>
      </c>
      <c r="V77" s="643">
        <v>2</v>
      </c>
      <c r="W77" s="643">
        <v>2</v>
      </c>
      <c r="X77" s="643">
        <v>2</v>
      </c>
      <c r="Y77" s="662"/>
      <c r="Z77" s="664"/>
      <c r="AA77" s="662"/>
      <c r="AB77" s="662"/>
      <c r="AC77" s="662"/>
      <c r="AD77" s="662"/>
      <c r="AE77" s="662"/>
      <c r="AF77" s="662"/>
      <c r="AG77" s="662"/>
      <c r="AH77" s="662"/>
      <c r="AI77" s="662"/>
      <c r="AJ77" s="662"/>
      <c r="AK77" s="664"/>
      <c r="AL77" s="665"/>
      <c r="AM77" s="643">
        <v>1</v>
      </c>
      <c r="AN77" s="643">
        <v>1</v>
      </c>
      <c r="AO77" s="643">
        <v>1</v>
      </c>
      <c r="AP77" s="643">
        <v>1</v>
      </c>
      <c r="AQ77" s="643">
        <v>1</v>
      </c>
      <c r="AR77" s="643">
        <v>1</v>
      </c>
      <c r="AS77" s="643">
        <v>1</v>
      </c>
      <c r="AT77" s="643">
        <v>1</v>
      </c>
      <c r="AU77" s="662"/>
      <c r="AV77" s="662"/>
      <c r="AW77" s="660"/>
      <c r="AX77" s="643">
        <f t="shared" si="16"/>
        <v>37</v>
      </c>
      <c r="AY77" s="643"/>
    </row>
    <row r="78" spans="1:51" x14ac:dyDescent="0.2">
      <c r="A78" s="643"/>
      <c r="B78" s="667"/>
      <c r="C78" s="643"/>
      <c r="D78" s="643"/>
      <c r="E78" s="643"/>
      <c r="F78" s="643"/>
      <c r="G78" s="643"/>
      <c r="H78" s="642"/>
      <c r="I78" s="642"/>
      <c r="J78" s="642"/>
      <c r="K78" s="664"/>
      <c r="L78" s="642"/>
      <c r="M78" s="642"/>
      <c r="N78" s="642"/>
      <c r="O78" s="642"/>
      <c r="P78" s="642"/>
      <c r="Q78" s="642"/>
      <c r="R78" s="642"/>
      <c r="S78" s="661"/>
      <c r="T78" s="661"/>
      <c r="U78" s="643"/>
      <c r="V78" s="643"/>
      <c r="W78" s="643"/>
      <c r="X78" s="643"/>
      <c r="Y78" s="662"/>
      <c r="Z78" s="664"/>
      <c r="AA78" s="662"/>
      <c r="AB78" s="662"/>
      <c r="AC78" s="662"/>
      <c r="AD78" s="662"/>
      <c r="AE78" s="662"/>
      <c r="AF78" s="662"/>
      <c r="AG78" s="662"/>
      <c r="AH78" s="662"/>
      <c r="AI78" s="662"/>
      <c r="AJ78" s="662"/>
      <c r="AK78" s="664"/>
      <c r="AL78" s="661"/>
      <c r="AM78" s="643"/>
      <c r="AN78" s="643"/>
      <c r="AO78" s="643"/>
      <c r="AP78" s="643"/>
      <c r="AQ78" s="643"/>
      <c r="AR78" s="643"/>
      <c r="AS78" s="643"/>
      <c r="AT78" s="643"/>
      <c r="AU78" s="662"/>
      <c r="AV78" s="662"/>
      <c r="AW78" s="660"/>
      <c r="AX78" s="643">
        <f t="shared" si="16"/>
        <v>0</v>
      </c>
      <c r="AY78" s="643"/>
    </row>
    <row r="79" spans="1:51" x14ac:dyDescent="0.2">
      <c r="A79" s="666" t="s">
        <v>902</v>
      </c>
      <c r="B79" s="667"/>
      <c r="C79" s="643"/>
      <c r="D79" s="643"/>
      <c r="E79" s="643"/>
      <c r="F79" s="643"/>
      <c r="G79" s="643"/>
      <c r="H79" s="642"/>
      <c r="I79" s="642"/>
      <c r="J79" s="642"/>
      <c r="K79" s="664"/>
      <c r="L79" s="643"/>
      <c r="M79" s="642"/>
      <c r="N79" s="642"/>
      <c r="O79" s="642"/>
      <c r="P79" s="642"/>
      <c r="Q79" s="642"/>
      <c r="R79" s="642"/>
      <c r="S79" s="661"/>
      <c r="T79" s="661"/>
      <c r="U79" s="643"/>
      <c r="V79" s="643"/>
      <c r="W79" s="643"/>
      <c r="X79" s="643"/>
      <c r="Y79" s="662"/>
      <c r="Z79" s="664"/>
      <c r="AA79" s="662"/>
      <c r="AB79" s="662"/>
      <c r="AC79" s="662"/>
      <c r="AD79" s="662"/>
      <c r="AE79" s="662"/>
      <c r="AF79" s="662"/>
      <c r="AG79" s="662"/>
      <c r="AH79" s="662"/>
      <c r="AI79" s="662"/>
      <c r="AJ79" s="662"/>
      <c r="AK79" s="664"/>
      <c r="AL79" s="661"/>
      <c r="AM79" s="643"/>
      <c r="AN79" s="643"/>
      <c r="AO79" s="643"/>
      <c r="AP79" s="643"/>
      <c r="AQ79" s="643"/>
      <c r="AR79" s="643"/>
      <c r="AS79" s="643"/>
      <c r="AT79" s="643"/>
      <c r="AU79" s="662"/>
      <c r="AV79" s="662"/>
      <c r="AW79" s="660"/>
      <c r="AX79" s="643">
        <f t="shared" si="16"/>
        <v>0</v>
      </c>
      <c r="AY79" s="643"/>
    </row>
    <row r="80" spans="1:51" x14ac:dyDescent="0.2">
      <c r="A80" s="643" t="s">
        <v>923</v>
      </c>
      <c r="B80" s="667"/>
      <c r="C80" s="643"/>
      <c r="D80" s="643"/>
      <c r="E80" s="643"/>
      <c r="F80" s="643"/>
      <c r="G80" s="643"/>
      <c r="H80" s="642"/>
      <c r="I80" s="642"/>
      <c r="J80" s="642"/>
      <c r="K80" s="664"/>
      <c r="L80" s="643"/>
      <c r="M80" s="642"/>
      <c r="N80" s="642"/>
      <c r="O80" s="642"/>
      <c r="P80" s="642"/>
      <c r="Q80" s="642"/>
      <c r="R80" s="642"/>
      <c r="S80" s="661"/>
      <c r="T80" s="661"/>
      <c r="U80" s="643"/>
      <c r="V80" s="643"/>
      <c r="W80" s="643"/>
      <c r="X80" s="643"/>
      <c r="Y80" s="662"/>
      <c r="Z80" s="664"/>
      <c r="AA80" s="662"/>
      <c r="AB80" s="662"/>
      <c r="AC80" s="662"/>
      <c r="AD80" s="662"/>
      <c r="AE80" s="662"/>
      <c r="AF80" s="662"/>
      <c r="AG80" s="662"/>
      <c r="AH80" s="662"/>
      <c r="AI80" s="662"/>
      <c r="AJ80" s="662"/>
      <c r="AK80" s="664"/>
      <c r="AL80" s="661"/>
      <c r="AM80" s="643"/>
      <c r="AN80" s="643"/>
      <c r="AO80" s="643"/>
      <c r="AP80" s="643"/>
      <c r="AQ80" s="643"/>
      <c r="AR80" s="643"/>
      <c r="AS80" s="643"/>
      <c r="AT80" s="643"/>
      <c r="AU80" s="662"/>
      <c r="AV80" s="662"/>
      <c r="AW80" s="660"/>
      <c r="AX80" s="643">
        <f t="shared" si="16"/>
        <v>0</v>
      </c>
      <c r="AY80" s="643"/>
    </row>
    <row r="81" spans="1:51" x14ac:dyDescent="0.2">
      <c r="A81" s="645" t="s">
        <v>903</v>
      </c>
      <c r="B81" s="667"/>
      <c r="C81" s="643"/>
      <c r="D81" s="643"/>
      <c r="E81" s="643"/>
      <c r="F81" s="643"/>
      <c r="G81" s="643"/>
      <c r="H81" s="642"/>
      <c r="I81" s="642"/>
      <c r="J81" s="642"/>
      <c r="K81" s="664"/>
      <c r="L81" s="643"/>
      <c r="M81" s="642"/>
      <c r="N81" s="642"/>
      <c r="O81" s="642"/>
      <c r="P81" s="642"/>
      <c r="Q81" s="642"/>
      <c r="R81" s="642"/>
      <c r="S81" s="661"/>
      <c r="T81" s="661"/>
      <c r="U81" s="643"/>
      <c r="V81" s="643"/>
      <c r="W81" s="643"/>
      <c r="X81" s="643"/>
      <c r="Y81" s="662"/>
      <c r="Z81" s="664"/>
      <c r="AA81" s="662"/>
      <c r="AB81" s="662"/>
      <c r="AC81" s="662"/>
      <c r="AD81" s="662"/>
      <c r="AE81" s="662"/>
      <c r="AF81" s="662"/>
      <c r="AG81" s="662"/>
      <c r="AH81" s="662"/>
      <c r="AI81" s="662"/>
      <c r="AJ81" s="662"/>
      <c r="AK81" s="664"/>
      <c r="AL81" s="661"/>
      <c r="AM81" s="643"/>
      <c r="AN81" s="643"/>
      <c r="AO81" s="643"/>
      <c r="AP81" s="643"/>
      <c r="AQ81" s="643"/>
      <c r="AR81" s="643"/>
      <c r="AS81" s="643"/>
      <c r="AT81" s="643"/>
      <c r="AU81" s="662"/>
      <c r="AV81" s="662"/>
      <c r="AW81" s="660"/>
      <c r="AX81" s="643">
        <f t="shared" si="16"/>
        <v>0</v>
      </c>
      <c r="AY81" s="643"/>
    </row>
    <row r="82" spans="1:51" x14ac:dyDescent="0.2">
      <c r="A82" s="645" t="s">
        <v>924</v>
      </c>
      <c r="B82" s="667"/>
      <c r="C82" s="643"/>
      <c r="D82" s="643"/>
      <c r="E82" s="643"/>
      <c r="F82" s="643"/>
      <c r="G82" s="643"/>
      <c r="H82" s="642"/>
      <c r="I82" s="642"/>
      <c r="J82" s="642"/>
      <c r="K82" s="664"/>
      <c r="L82" s="643"/>
      <c r="M82" s="642"/>
      <c r="N82" s="642"/>
      <c r="O82" s="642"/>
      <c r="P82" s="642"/>
      <c r="Q82" s="642"/>
      <c r="R82" s="642"/>
      <c r="S82" s="661"/>
      <c r="T82" s="661"/>
      <c r="U82" s="643"/>
      <c r="V82" s="643"/>
      <c r="W82" s="643"/>
      <c r="X82" s="643"/>
      <c r="Y82" s="662"/>
      <c r="Z82" s="664"/>
      <c r="AA82" s="662"/>
      <c r="AB82" s="662"/>
      <c r="AC82" s="662"/>
      <c r="AD82" s="662"/>
      <c r="AE82" s="662"/>
      <c r="AF82" s="662"/>
      <c r="AG82" s="662"/>
      <c r="AH82" s="662"/>
      <c r="AI82" s="662"/>
      <c r="AJ82" s="662"/>
      <c r="AK82" s="664"/>
      <c r="AL82" s="661"/>
      <c r="AM82" s="643"/>
      <c r="AN82" s="643"/>
      <c r="AO82" s="643"/>
      <c r="AP82" s="643"/>
      <c r="AQ82" s="643"/>
      <c r="AR82" s="643"/>
      <c r="AS82" s="643"/>
      <c r="AT82" s="643"/>
      <c r="AU82" s="662"/>
      <c r="AV82" s="662"/>
      <c r="AW82" s="660"/>
      <c r="AX82" s="643">
        <f t="shared" si="16"/>
        <v>0</v>
      </c>
      <c r="AY82" s="643"/>
    </row>
    <row r="83" spans="1:51" x14ac:dyDescent="0.2">
      <c r="A83" s="645" t="s">
        <v>904</v>
      </c>
      <c r="B83" s="667"/>
      <c r="C83" s="643"/>
      <c r="D83" s="643"/>
      <c r="E83" s="643"/>
      <c r="F83" s="643"/>
      <c r="G83" s="643"/>
      <c r="H83" s="642"/>
      <c r="I83" s="642"/>
      <c r="J83" s="642"/>
      <c r="K83" s="664"/>
      <c r="L83" s="643"/>
      <c r="M83" s="642"/>
      <c r="N83" s="642"/>
      <c r="O83" s="642"/>
      <c r="P83" s="642"/>
      <c r="Q83" s="642"/>
      <c r="R83" s="642"/>
      <c r="S83" s="661"/>
      <c r="T83" s="661"/>
      <c r="U83" s="643"/>
      <c r="V83" s="643"/>
      <c r="W83" s="643"/>
      <c r="X83" s="643"/>
      <c r="Y83" s="662"/>
      <c r="Z83" s="664"/>
      <c r="AA83" s="662"/>
      <c r="AB83" s="662"/>
      <c r="AC83" s="662"/>
      <c r="AD83" s="662"/>
      <c r="AE83" s="662"/>
      <c r="AF83" s="662"/>
      <c r="AG83" s="662"/>
      <c r="AH83" s="662"/>
      <c r="AI83" s="662"/>
      <c r="AJ83" s="662"/>
      <c r="AK83" s="664"/>
      <c r="AL83" s="661"/>
      <c r="AM83" s="643"/>
      <c r="AN83" s="643"/>
      <c r="AO83" s="643"/>
      <c r="AP83" s="643"/>
      <c r="AQ83" s="643"/>
      <c r="AR83" s="643"/>
      <c r="AS83" s="643"/>
      <c r="AT83" s="643"/>
      <c r="AU83" s="662"/>
      <c r="AV83" s="662"/>
      <c r="AW83" s="660"/>
      <c r="AX83" s="643">
        <f t="shared" si="16"/>
        <v>0</v>
      </c>
      <c r="AY83" s="643"/>
    </row>
    <row r="84" spans="1:51" x14ac:dyDescent="0.2">
      <c r="A84" s="643"/>
      <c r="B84" s="659"/>
      <c r="C84" s="643"/>
      <c r="D84" s="643"/>
      <c r="E84" s="643"/>
      <c r="F84" s="643"/>
      <c r="G84" s="643"/>
      <c r="H84" s="643"/>
      <c r="I84" s="643"/>
      <c r="J84" s="642"/>
      <c r="K84" s="643"/>
      <c r="L84" s="643"/>
      <c r="M84" s="643"/>
      <c r="N84" s="643"/>
      <c r="O84" s="643"/>
      <c r="P84" s="643"/>
      <c r="Q84" s="643"/>
      <c r="R84" s="643"/>
      <c r="S84" s="642"/>
      <c r="T84" s="642"/>
      <c r="U84" s="642"/>
      <c r="V84" s="643"/>
      <c r="W84" s="643"/>
      <c r="X84" s="641"/>
      <c r="Y84" s="643"/>
      <c r="Z84" s="643"/>
      <c r="AA84" s="642"/>
      <c r="AB84" s="643"/>
      <c r="AC84" s="643"/>
      <c r="AD84" s="642"/>
      <c r="AE84" s="643"/>
      <c r="AF84" s="643"/>
      <c r="AG84" s="643"/>
      <c r="AH84" s="643"/>
      <c r="AI84" s="643"/>
      <c r="AJ84" s="643"/>
      <c r="AK84" s="643"/>
      <c r="AL84" s="642"/>
      <c r="AM84" s="642"/>
      <c r="AN84" s="643"/>
      <c r="AO84" s="643"/>
      <c r="AP84" s="643"/>
      <c r="AQ84" s="643"/>
      <c r="AR84" s="643"/>
      <c r="AS84" s="643"/>
      <c r="AT84" s="643"/>
      <c r="AU84" s="643"/>
      <c r="AV84" s="641"/>
      <c r="AW84" s="641"/>
      <c r="AX84" s="643"/>
      <c r="AY84" s="643"/>
    </row>
    <row r="85" spans="1:51" x14ac:dyDescent="0.2">
      <c r="A85" s="641" t="s">
        <v>0</v>
      </c>
      <c r="B85" s="643"/>
      <c r="C85" s="643">
        <f t="shared" ref="C85:AX85" si="17">SUM(C53:C83)</f>
        <v>20</v>
      </c>
      <c r="D85" s="643">
        <f t="shared" si="17"/>
        <v>20</v>
      </c>
      <c r="E85" s="643">
        <f t="shared" si="17"/>
        <v>20</v>
      </c>
      <c r="F85" s="643">
        <f t="shared" si="17"/>
        <v>20</v>
      </c>
      <c r="G85" s="643">
        <f t="shared" si="17"/>
        <v>20</v>
      </c>
      <c r="H85" s="643">
        <f t="shared" si="17"/>
        <v>20</v>
      </c>
      <c r="I85" s="643">
        <f t="shared" si="17"/>
        <v>20</v>
      </c>
      <c r="J85" s="643">
        <f t="shared" si="17"/>
        <v>20</v>
      </c>
      <c r="K85" s="643">
        <f t="shared" si="17"/>
        <v>0</v>
      </c>
      <c r="L85" s="643">
        <f t="shared" si="17"/>
        <v>20</v>
      </c>
      <c r="M85" s="643">
        <f t="shared" si="17"/>
        <v>23</v>
      </c>
      <c r="N85" s="643">
        <f t="shared" si="17"/>
        <v>23</v>
      </c>
      <c r="O85" s="643">
        <f t="shared" si="17"/>
        <v>23</v>
      </c>
      <c r="P85" s="643">
        <f t="shared" si="17"/>
        <v>23</v>
      </c>
      <c r="Q85" s="643">
        <f t="shared" si="17"/>
        <v>23</v>
      </c>
      <c r="R85" s="643">
        <f t="shared" si="17"/>
        <v>23</v>
      </c>
      <c r="S85" s="643">
        <f t="shared" si="17"/>
        <v>0</v>
      </c>
      <c r="T85" s="643">
        <f t="shared" si="17"/>
        <v>0</v>
      </c>
      <c r="U85" s="643">
        <f t="shared" si="17"/>
        <v>23</v>
      </c>
      <c r="V85" s="643">
        <f t="shared" si="17"/>
        <v>23</v>
      </c>
      <c r="W85" s="643">
        <f t="shared" si="17"/>
        <v>23</v>
      </c>
      <c r="X85" s="643">
        <f t="shared" si="17"/>
        <v>23</v>
      </c>
      <c r="Y85" s="643">
        <f t="shared" si="17"/>
        <v>5</v>
      </c>
      <c r="Z85" s="643">
        <f t="shared" si="17"/>
        <v>0</v>
      </c>
      <c r="AA85" s="643">
        <f t="shared" si="17"/>
        <v>5</v>
      </c>
      <c r="AB85" s="643">
        <f t="shared" si="17"/>
        <v>5</v>
      </c>
      <c r="AC85" s="643">
        <f t="shared" si="17"/>
        <v>5</v>
      </c>
      <c r="AD85" s="643">
        <f t="shared" si="17"/>
        <v>5</v>
      </c>
      <c r="AE85" s="643">
        <f t="shared" si="17"/>
        <v>5</v>
      </c>
      <c r="AF85" s="643">
        <f t="shared" si="17"/>
        <v>5</v>
      </c>
      <c r="AG85" s="643">
        <f t="shared" si="17"/>
        <v>5</v>
      </c>
      <c r="AH85" s="643">
        <f t="shared" si="17"/>
        <v>5</v>
      </c>
      <c r="AI85" s="643">
        <f t="shared" si="17"/>
        <v>5</v>
      </c>
      <c r="AJ85" s="643">
        <f t="shared" si="17"/>
        <v>5</v>
      </c>
      <c r="AK85" s="643">
        <f t="shared" si="17"/>
        <v>0</v>
      </c>
      <c r="AL85" s="643">
        <f t="shared" si="17"/>
        <v>0</v>
      </c>
      <c r="AM85" s="643">
        <f t="shared" si="17"/>
        <v>22</v>
      </c>
      <c r="AN85" s="643">
        <f t="shared" si="17"/>
        <v>22</v>
      </c>
      <c r="AO85" s="643">
        <f t="shared" si="17"/>
        <v>22</v>
      </c>
      <c r="AP85" s="643">
        <f t="shared" si="17"/>
        <v>22</v>
      </c>
      <c r="AQ85" s="643">
        <f t="shared" si="17"/>
        <v>22</v>
      </c>
      <c r="AR85" s="643">
        <f t="shared" si="17"/>
        <v>22</v>
      </c>
      <c r="AS85" s="643">
        <f t="shared" si="17"/>
        <v>22</v>
      </c>
      <c r="AT85" s="643">
        <f t="shared" si="17"/>
        <v>22</v>
      </c>
      <c r="AU85" s="643">
        <f t="shared" si="17"/>
        <v>0</v>
      </c>
      <c r="AV85" s="643">
        <f t="shared" si="17"/>
        <v>0</v>
      </c>
      <c r="AW85" s="643">
        <f t="shared" si="17"/>
        <v>0</v>
      </c>
      <c r="AX85" s="643">
        <f t="shared" si="17"/>
        <v>641</v>
      </c>
      <c r="AY85" s="6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80" zoomScaleNormal="80" workbookViewId="0">
      <selection activeCell="A15" sqref="A15:M15"/>
    </sheetView>
  </sheetViews>
  <sheetFormatPr defaultRowHeight="12.75" x14ac:dyDescent="0.2"/>
  <cols>
    <col min="1" max="1" width="14" style="310" customWidth="1"/>
    <col min="2" max="2" width="8.28515625" style="310" customWidth="1"/>
    <col min="3" max="3" width="14.5703125" style="310" customWidth="1"/>
    <col min="4" max="4" width="13.28515625" style="310" customWidth="1"/>
    <col min="5" max="5" width="13.7109375" style="310" customWidth="1"/>
    <col min="6" max="7" width="12.85546875" style="310" customWidth="1"/>
    <col min="8" max="8" width="13" style="247" customWidth="1"/>
    <col min="9" max="9" width="7.42578125" style="247" customWidth="1"/>
    <col min="10" max="10" width="7.85546875" style="247" customWidth="1"/>
    <col min="11" max="11" width="7.5703125" style="247" customWidth="1"/>
    <col min="12" max="12" width="8.42578125" style="247" customWidth="1"/>
    <col min="13" max="13" width="12.42578125" style="247" customWidth="1"/>
    <col min="14" max="15" width="8.85546875" style="308" customWidth="1"/>
    <col min="16" max="21" width="9.28515625" style="308" customWidth="1"/>
    <col min="22" max="22" width="12.85546875" style="247" customWidth="1"/>
    <col min="23" max="23" width="9.140625" style="247"/>
    <col min="24" max="24" width="13.7109375" style="247" customWidth="1"/>
    <col min="25" max="25" width="12.5703125" style="247" customWidth="1"/>
    <col min="26" max="26" width="10.7109375" style="247" bestFit="1" customWidth="1"/>
    <col min="27" max="16384" width="9.140625" style="247"/>
  </cols>
  <sheetData>
    <row r="1" spans="1:31" ht="32.450000000000003" customHeight="1" x14ac:dyDescent="0.25">
      <c r="A1" s="1037" t="s">
        <v>123</v>
      </c>
      <c r="B1" s="1037"/>
      <c r="C1" s="1037"/>
      <c r="D1" s="1037"/>
      <c r="E1" s="1037"/>
      <c r="F1" s="1037"/>
      <c r="G1" s="1037"/>
      <c r="H1" s="1037"/>
      <c r="I1" s="1037"/>
      <c r="J1" s="1037"/>
      <c r="K1" s="1037"/>
      <c r="L1" s="1037"/>
      <c r="M1" s="1037"/>
      <c r="N1" s="1035"/>
      <c r="O1" s="1035"/>
      <c r="P1" s="1035"/>
      <c r="Q1" s="1035"/>
      <c r="R1" s="1035"/>
      <c r="S1" s="1035"/>
      <c r="T1" s="1035"/>
      <c r="U1" s="1035"/>
      <c r="V1" s="1035"/>
      <c r="W1" s="1035"/>
      <c r="X1" s="1035"/>
      <c r="Y1" s="1035"/>
      <c r="Z1" s="1035"/>
      <c r="AA1" s="1035"/>
      <c r="AB1" s="1035"/>
      <c r="AC1" s="1035"/>
      <c r="AD1" s="1035"/>
      <c r="AE1" s="1035"/>
    </row>
    <row r="2" spans="1:31" s="253" customFormat="1" ht="24.75" customHeight="1" x14ac:dyDescent="0.25">
      <c r="A2" s="1038" t="s">
        <v>119</v>
      </c>
      <c r="B2" s="1038"/>
      <c r="C2" s="1038"/>
      <c r="D2" s="1038"/>
      <c r="E2" s="1038"/>
      <c r="F2" s="1038"/>
      <c r="G2" s="1038"/>
      <c r="H2" s="1038"/>
      <c r="I2" s="1038"/>
      <c r="J2" s="1038"/>
      <c r="K2" s="1038"/>
      <c r="L2" s="1038"/>
      <c r="M2" s="1038"/>
      <c r="N2" s="248" t="s">
        <v>178</v>
      </c>
      <c r="O2" s="545"/>
      <c r="P2" s="249"/>
      <c r="Q2" s="249"/>
      <c r="R2" s="250"/>
      <c r="S2" s="250"/>
      <c r="T2" s="250"/>
      <c r="U2" s="250"/>
      <c r="V2" s="250"/>
      <c r="W2" s="250"/>
      <c r="X2" s="251"/>
      <c r="Y2" s="252"/>
      <c r="Z2" s="252"/>
    </row>
    <row r="3" spans="1:31" s="263" customFormat="1" ht="49.9" customHeight="1" x14ac:dyDescent="0.2">
      <c r="A3" s="254" t="s">
        <v>73</v>
      </c>
      <c r="B3" s="254" t="s">
        <v>68</v>
      </c>
      <c r="C3" s="254" t="s">
        <v>201</v>
      </c>
      <c r="D3" s="254" t="s">
        <v>202</v>
      </c>
      <c r="E3" s="254" t="s">
        <v>203</v>
      </c>
      <c r="F3" s="254"/>
      <c r="G3" s="254"/>
      <c r="H3" s="255"/>
      <c r="I3" s="256"/>
      <c r="J3" s="256"/>
      <c r="K3" s="256"/>
      <c r="L3" s="256"/>
      <c r="M3" s="254" t="s">
        <v>71</v>
      </c>
      <c r="N3" s="257"/>
      <c r="O3" s="546"/>
      <c r="P3" s="258"/>
      <c r="Q3" s="258"/>
      <c r="R3" s="259"/>
      <c r="S3" s="259"/>
      <c r="T3" s="259"/>
      <c r="U3" s="259"/>
      <c r="V3" s="260"/>
      <c r="W3" s="260"/>
      <c r="X3" s="261"/>
      <c r="Y3" s="262"/>
      <c r="Z3" s="262"/>
    </row>
    <row r="4" spans="1:31" ht="30" customHeight="1" x14ac:dyDescent="0.2">
      <c r="A4" s="264" t="s">
        <v>74</v>
      </c>
      <c r="B4" s="264"/>
      <c r="C4" s="264">
        <v>850</v>
      </c>
      <c r="D4" s="264"/>
      <c r="E4" s="264" t="s">
        <v>204</v>
      </c>
      <c r="F4" s="264"/>
      <c r="G4" s="264"/>
      <c r="H4" s="265"/>
      <c r="I4" s="266"/>
      <c r="J4" s="266"/>
      <c r="K4" s="266"/>
      <c r="L4" s="266"/>
      <c r="M4" s="264" t="s">
        <v>142</v>
      </c>
      <c r="N4" s="267" t="s">
        <v>175</v>
      </c>
      <c r="O4" s="547"/>
      <c r="P4" s="268"/>
      <c r="Q4" s="268"/>
      <c r="R4" s="269"/>
      <c r="S4" s="269"/>
      <c r="T4" s="269"/>
      <c r="U4" s="269"/>
      <c r="V4" s="270"/>
      <c r="W4" s="270"/>
      <c r="X4" s="271"/>
      <c r="Y4" s="272"/>
      <c r="Z4" s="273"/>
    </row>
    <row r="5" spans="1:31" ht="19.899999999999999" customHeight="1" x14ac:dyDescent="0.2">
      <c r="A5" s="274" t="s">
        <v>145</v>
      </c>
      <c r="B5" s="275">
        <v>1</v>
      </c>
      <c r="C5" s="275">
        <v>1000</v>
      </c>
      <c r="D5" s="275">
        <v>600</v>
      </c>
      <c r="E5" s="275">
        <v>600</v>
      </c>
      <c r="F5" s="275"/>
      <c r="G5" s="275"/>
      <c r="H5" s="265"/>
      <c r="I5" s="276"/>
      <c r="J5" s="277"/>
      <c r="K5" s="277"/>
      <c r="L5" s="277"/>
      <c r="M5" s="274" t="s">
        <v>143</v>
      </c>
      <c r="N5" s="267" t="s">
        <v>176</v>
      </c>
      <c r="O5" s="547"/>
      <c r="P5" s="268"/>
      <c r="Q5" s="268"/>
      <c r="R5" s="269"/>
      <c r="S5" s="269"/>
      <c r="T5" s="269"/>
      <c r="U5" s="269"/>
      <c r="V5" s="270"/>
      <c r="W5" s="270"/>
      <c r="X5" s="271"/>
      <c r="Y5" s="272"/>
      <c r="Z5" s="278"/>
    </row>
    <row r="6" spans="1:31" ht="19.899999999999999" customHeight="1" x14ac:dyDescent="0.2">
      <c r="A6" s="274" t="s">
        <v>69</v>
      </c>
      <c r="B6" s="275">
        <v>1</v>
      </c>
      <c r="C6" s="275">
        <v>1000</v>
      </c>
      <c r="D6" s="275">
        <v>700</v>
      </c>
      <c r="E6" s="275">
        <v>700</v>
      </c>
      <c r="F6" s="275"/>
      <c r="G6" s="275"/>
      <c r="H6" s="265"/>
      <c r="I6" s="276"/>
      <c r="J6" s="277"/>
      <c r="K6" s="277"/>
      <c r="L6" s="277"/>
      <c r="M6" s="275">
        <v>250</v>
      </c>
      <c r="N6" s="279"/>
      <c r="O6" s="290"/>
      <c r="P6" s="268"/>
      <c r="Q6" s="268"/>
      <c r="R6" s="269"/>
      <c r="S6" s="269"/>
      <c r="T6" s="269"/>
      <c r="U6" s="269"/>
      <c r="V6" s="270"/>
      <c r="W6" s="270"/>
      <c r="X6" s="271"/>
      <c r="Y6" s="272"/>
      <c r="Z6" s="280"/>
    </row>
    <row r="7" spans="1:31" ht="19.899999999999999" customHeight="1" x14ac:dyDescent="0.2">
      <c r="A7" s="274" t="s">
        <v>69</v>
      </c>
      <c r="B7" s="275">
        <v>2</v>
      </c>
      <c r="C7" s="275">
        <v>2000</v>
      </c>
      <c r="D7" s="275">
        <v>1250</v>
      </c>
      <c r="E7" s="275">
        <v>700</v>
      </c>
      <c r="F7" s="275"/>
      <c r="G7" s="275"/>
      <c r="H7" s="265"/>
      <c r="I7" s="276"/>
      <c r="J7" s="277"/>
      <c r="K7" s="277"/>
      <c r="L7" s="277"/>
      <c r="M7" s="275">
        <v>450</v>
      </c>
      <c r="N7" s="279"/>
      <c r="O7" s="290"/>
      <c r="P7" s="268"/>
      <c r="Q7" s="268"/>
      <c r="R7" s="269"/>
      <c r="S7" s="269"/>
      <c r="T7" s="269"/>
      <c r="U7" s="269"/>
      <c r="V7" s="270"/>
      <c r="W7" s="270"/>
      <c r="X7" s="271"/>
      <c r="Y7" s="272"/>
      <c r="Z7" s="280"/>
    </row>
    <row r="8" spans="1:31" ht="19.899999999999999" customHeight="1" x14ac:dyDescent="0.2">
      <c r="A8" s="274" t="s">
        <v>70</v>
      </c>
      <c r="B8" s="275">
        <v>2</v>
      </c>
      <c r="C8" s="275">
        <v>2000</v>
      </c>
      <c r="D8" s="275">
        <v>1250</v>
      </c>
      <c r="E8" s="275">
        <v>700</v>
      </c>
      <c r="F8" s="275"/>
      <c r="G8" s="275"/>
      <c r="H8" s="265"/>
      <c r="I8" s="276"/>
      <c r="J8" s="277"/>
      <c r="K8" s="277"/>
      <c r="L8" s="277"/>
      <c r="M8" s="275">
        <v>450</v>
      </c>
      <c r="N8" s="279"/>
      <c r="O8" s="290"/>
      <c r="P8" s="268"/>
      <c r="Q8" s="268"/>
      <c r="R8" s="269"/>
      <c r="S8" s="269"/>
      <c r="T8" s="269"/>
      <c r="U8" s="269"/>
      <c r="V8" s="270"/>
      <c r="W8" s="281"/>
      <c r="X8" s="271"/>
      <c r="Y8" s="272"/>
      <c r="Z8" s="280"/>
    </row>
    <row r="9" spans="1:31" ht="19.899999999999999" customHeight="1" x14ac:dyDescent="0.2">
      <c r="A9" s="274" t="s">
        <v>70</v>
      </c>
      <c r="B9" s="275">
        <v>3</v>
      </c>
      <c r="C9" s="275">
        <v>3000</v>
      </c>
      <c r="D9" s="275">
        <v>1800</v>
      </c>
      <c r="E9" s="275">
        <v>700</v>
      </c>
      <c r="F9" s="275"/>
      <c r="G9" s="275"/>
      <c r="H9" s="265"/>
      <c r="I9" s="276"/>
      <c r="J9" s="277"/>
      <c r="K9" s="277"/>
      <c r="L9" s="282"/>
      <c r="M9" s="275">
        <v>900</v>
      </c>
      <c r="N9" s="279"/>
      <c r="O9" s="290"/>
      <c r="P9" s="283"/>
      <c r="Q9" s="283"/>
      <c r="R9" s="284"/>
      <c r="S9" s="284"/>
      <c r="T9" s="284"/>
      <c r="U9" s="284"/>
      <c r="V9" s="270"/>
      <c r="W9" s="281"/>
      <c r="X9" s="285"/>
      <c r="Y9" s="272"/>
      <c r="Z9" s="280"/>
    </row>
    <row r="10" spans="1:31" ht="19.899999999999999" customHeight="1" x14ac:dyDescent="0.2">
      <c r="A10" s="274" t="s">
        <v>9</v>
      </c>
      <c r="B10" s="275">
        <v>3</v>
      </c>
      <c r="C10" s="275">
        <v>3000</v>
      </c>
      <c r="D10" s="275">
        <v>1800</v>
      </c>
      <c r="E10" s="275">
        <v>700</v>
      </c>
      <c r="F10" s="275"/>
      <c r="G10" s="275"/>
      <c r="H10" s="265"/>
      <c r="I10" s="276"/>
      <c r="J10" s="277"/>
      <c r="K10" s="277"/>
      <c r="L10" s="282"/>
      <c r="M10" s="275">
        <v>900</v>
      </c>
      <c r="N10" s="279"/>
      <c r="O10" s="290"/>
      <c r="P10" s="283"/>
      <c r="Q10" s="283"/>
      <c r="R10" s="284"/>
      <c r="S10" s="284"/>
      <c r="T10" s="284"/>
      <c r="U10" s="284"/>
      <c r="V10" s="270"/>
      <c r="W10" s="281"/>
      <c r="X10" s="285"/>
      <c r="Y10" s="272"/>
      <c r="Z10" s="280"/>
    </row>
    <row r="11" spans="1:31" ht="19.899999999999999" customHeight="1" x14ac:dyDescent="0.2">
      <c r="A11" s="274" t="s">
        <v>9</v>
      </c>
      <c r="B11" s="275">
        <v>4</v>
      </c>
      <c r="C11" s="275">
        <v>4000</v>
      </c>
      <c r="D11" s="275">
        <v>2350</v>
      </c>
      <c r="E11" s="275">
        <v>700</v>
      </c>
      <c r="F11" s="275"/>
      <c r="G11" s="275"/>
      <c r="H11" s="265"/>
      <c r="I11" s="276"/>
      <c r="J11" s="277"/>
      <c r="K11" s="277"/>
      <c r="L11" s="282"/>
      <c r="M11" s="275">
        <v>1350</v>
      </c>
      <c r="N11" s="279"/>
      <c r="O11" s="290"/>
      <c r="P11" s="283"/>
      <c r="Q11" s="283"/>
      <c r="R11" s="284"/>
      <c r="S11" s="284"/>
      <c r="T11" s="284"/>
      <c r="U11" s="284"/>
      <c r="V11" s="281"/>
      <c r="W11" s="281"/>
      <c r="X11" s="285"/>
      <c r="Y11" s="280"/>
      <c r="Z11" s="280"/>
    </row>
    <row r="12" spans="1:31" ht="19.899999999999999" customHeight="1" x14ac:dyDescent="0.2">
      <c r="A12" s="286" t="s">
        <v>177</v>
      </c>
      <c r="B12" s="287"/>
      <c r="C12" s="287"/>
      <c r="D12" s="287"/>
      <c r="E12" s="287"/>
      <c r="F12" s="287"/>
      <c r="G12" s="287"/>
      <c r="H12" s="288"/>
      <c r="I12" s="289"/>
      <c r="J12" s="278"/>
      <c r="K12" s="278"/>
      <c r="L12" s="280"/>
      <c r="M12" s="287"/>
      <c r="N12" s="290"/>
      <c r="O12" s="290"/>
      <c r="P12" s="290"/>
      <c r="Q12" s="290"/>
      <c r="R12" s="290"/>
      <c r="S12" s="290"/>
      <c r="T12" s="290"/>
      <c r="U12" s="290"/>
      <c r="V12" s="280"/>
      <c r="W12" s="280"/>
      <c r="X12" s="280"/>
      <c r="Y12" s="280"/>
      <c r="Z12" s="280"/>
    </row>
    <row r="13" spans="1:31" ht="19.899999999999999" customHeight="1" x14ac:dyDescent="0.2">
      <c r="A13" s="286" t="s">
        <v>205</v>
      </c>
      <c r="B13" s="287"/>
      <c r="C13" s="287"/>
      <c r="D13" s="287"/>
      <c r="E13" s="287"/>
      <c r="F13" s="287"/>
      <c r="G13" s="287"/>
      <c r="H13" s="288"/>
      <c r="I13" s="289"/>
      <c r="J13" s="278"/>
      <c r="K13" s="278"/>
      <c r="L13" s="280"/>
      <c r="M13" s="287"/>
      <c r="N13" s="290"/>
      <c r="O13" s="290"/>
      <c r="P13" s="290"/>
      <c r="Q13" s="290"/>
      <c r="R13" s="290"/>
      <c r="S13" s="290"/>
      <c r="T13" s="290"/>
      <c r="U13" s="290"/>
      <c r="V13" s="280"/>
      <c r="W13" s="280"/>
      <c r="X13" s="280"/>
      <c r="Y13" s="280"/>
      <c r="Z13" s="280"/>
    </row>
    <row r="14" spans="1:31" ht="43.5" customHeight="1" x14ac:dyDescent="0.2">
      <c r="A14" s="1039"/>
      <c r="B14" s="1039"/>
      <c r="C14" s="1039"/>
      <c r="D14" s="1039"/>
      <c r="E14" s="1039"/>
      <c r="F14" s="1039"/>
      <c r="G14" s="1039"/>
      <c r="H14" s="1039"/>
      <c r="I14" s="1039"/>
      <c r="J14" s="1039"/>
      <c r="K14" s="1039"/>
      <c r="L14" s="1039"/>
      <c r="M14" s="1039"/>
      <c r="N14" s="1039"/>
      <c r="O14" s="1039"/>
      <c r="P14" s="1039"/>
      <c r="Q14" s="1039"/>
      <c r="R14" s="1039"/>
      <c r="S14" s="1039"/>
      <c r="T14" s="1039"/>
      <c r="U14" s="1039"/>
      <c r="V14" s="1039"/>
    </row>
    <row r="15" spans="1:31" ht="27.6" customHeight="1" x14ac:dyDescent="0.25">
      <c r="A15" s="1038" t="s">
        <v>118</v>
      </c>
      <c r="B15" s="1038"/>
      <c r="C15" s="1038"/>
      <c r="D15" s="1038"/>
      <c r="E15" s="1038"/>
      <c r="F15" s="1038"/>
      <c r="G15" s="1038"/>
      <c r="H15" s="1038"/>
      <c r="I15" s="1038"/>
      <c r="J15" s="1038"/>
      <c r="K15" s="1038"/>
      <c r="L15" s="1038"/>
      <c r="M15" s="1038"/>
      <c r="N15" s="291"/>
      <c r="O15" s="291"/>
      <c r="P15" s="291"/>
      <c r="Q15" s="291"/>
      <c r="R15" s="291"/>
      <c r="S15" s="291"/>
      <c r="T15" s="291"/>
      <c r="U15" s="291"/>
      <c r="V15" s="292" t="s">
        <v>178</v>
      </c>
      <c r="X15" s="293"/>
    </row>
    <row r="16" spans="1:31" s="263" customFormat="1" ht="49.9" customHeight="1" x14ac:dyDescent="0.2">
      <c r="A16" s="254" t="s">
        <v>73</v>
      </c>
      <c r="B16" s="254" t="s">
        <v>68</v>
      </c>
      <c r="C16" s="254" t="s">
        <v>201</v>
      </c>
      <c r="D16" s="254" t="s">
        <v>202</v>
      </c>
      <c r="E16" s="254" t="s">
        <v>203</v>
      </c>
      <c r="F16" s="254" t="s">
        <v>206</v>
      </c>
      <c r="G16" s="254" t="s">
        <v>207</v>
      </c>
      <c r="H16" s="254" t="s">
        <v>208</v>
      </c>
      <c r="I16" s="254" t="s">
        <v>209</v>
      </c>
      <c r="J16" s="254" t="s">
        <v>210</v>
      </c>
      <c r="K16" s="254" t="s">
        <v>211</v>
      </c>
      <c r="L16" s="254" t="s">
        <v>212</v>
      </c>
      <c r="M16" s="254" t="s">
        <v>71</v>
      </c>
      <c r="N16" s="294" t="s">
        <v>213</v>
      </c>
      <c r="O16" s="294" t="s">
        <v>304</v>
      </c>
      <c r="P16" s="294" t="s">
        <v>214</v>
      </c>
      <c r="Q16" s="294" t="s">
        <v>305</v>
      </c>
      <c r="R16" s="294" t="s">
        <v>215</v>
      </c>
      <c r="S16" s="294" t="s">
        <v>306</v>
      </c>
      <c r="T16" s="294" t="s">
        <v>216</v>
      </c>
      <c r="U16" s="294" t="s">
        <v>307</v>
      </c>
      <c r="V16" s="255"/>
    </row>
    <row r="17" spans="1:35" ht="25.15" customHeight="1" x14ac:dyDescent="0.2">
      <c r="A17" s="264" t="s">
        <v>74</v>
      </c>
      <c r="B17" s="264"/>
      <c r="C17" s="264">
        <v>875</v>
      </c>
      <c r="D17" s="264"/>
      <c r="E17" s="295" t="s">
        <v>204</v>
      </c>
      <c r="F17" s="296" t="s">
        <v>204</v>
      </c>
      <c r="G17" s="296" t="s">
        <v>204</v>
      </c>
      <c r="H17" s="296" t="s">
        <v>204</v>
      </c>
      <c r="I17" s="296" t="s">
        <v>204</v>
      </c>
      <c r="J17" s="296" t="s">
        <v>204</v>
      </c>
      <c r="K17" s="296" t="s">
        <v>204</v>
      </c>
      <c r="L17" s="296" t="s">
        <v>204</v>
      </c>
      <c r="M17" s="264" t="s">
        <v>144</v>
      </c>
      <c r="N17" s="275"/>
      <c r="O17" s="275"/>
      <c r="P17" s="275"/>
      <c r="Q17" s="275"/>
      <c r="R17" s="275"/>
      <c r="S17" s="275"/>
      <c r="T17" s="275"/>
      <c r="U17" s="275"/>
      <c r="V17" s="297" t="s">
        <v>175</v>
      </c>
      <c r="W17" s="298"/>
      <c r="X17" s="298"/>
      <c r="Y17" s="298"/>
      <c r="Z17" s="298"/>
      <c r="AA17" s="298"/>
      <c r="AB17" s="298"/>
      <c r="AC17" s="298"/>
      <c r="AD17" s="298"/>
      <c r="AE17" s="298"/>
      <c r="AF17" s="298"/>
      <c r="AG17" s="298"/>
      <c r="AH17" s="298"/>
      <c r="AI17" s="298"/>
    </row>
    <row r="18" spans="1:35" ht="19.899999999999999" customHeight="1" x14ac:dyDescent="0.2">
      <c r="A18" s="274" t="s">
        <v>145</v>
      </c>
      <c r="B18" s="275">
        <v>1</v>
      </c>
      <c r="C18" s="299">
        <f t="shared" ref="C18:C21" si="0">SUM(E18:J18)</f>
        <v>1025</v>
      </c>
      <c r="D18" s="299">
        <f>D5*102.5/100</f>
        <v>615</v>
      </c>
      <c r="E18" s="275">
        <v>615</v>
      </c>
      <c r="F18" s="296" t="s">
        <v>204</v>
      </c>
      <c r="G18" s="296" t="s">
        <v>204</v>
      </c>
      <c r="H18" s="296" t="s">
        <v>204</v>
      </c>
      <c r="I18" s="296">
        <v>410</v>
      </c>
      <c r="J18" s="296" t="s">
        <v>204</v>
      </c>
      <c r="K18" s="296" t="s">
        <v>204</v>
      </c>
      <c r="L18" s="296" t="s">
        <v>204</v>
      </c>
      <c r="M18" s="299">
        <f t="shared" ref="M18:M19" si="1">SUM(I18:J18)</f>
        <v>410</v>
      </c>
      <c r="N18" s="275"/>
      <c r="O18" s="275"/>
      <c r="P18" s="275"/>
      <c r="Q18" s="275"/>
      <c r="R18" s="275"/>
      <c r="S18" s="275"/>
      <c r="T18" s="275"/>
      <c r="U18" s="275"/>
      <c r="V18" s="265"/>
    </row>
    <row r="19" spans="1:35" ht="19.899999999999999" customHeight="1" x14ac:dyDescent="0.2">
      <c r="A19" s="274" t="s">
        <v>69</v>
      </c>
      <c r="B19" s="275">
        <v>1</v>
      </c>
      <c r="C19" s="299">
        <f t="shared" si="0"/>
        <v>1025</v>
      </c>
      <c r="D19" s="299">
        <v>725</v>
      </c>
      <c r="E19" s="299">
        <v>725</v>
      </c>
      <c r="F19" s="296" t="s">
        <v>204</v>
      </c>
      <c r="G19" s="296" t="s">
        <v>204</v>
      </c>
      <c r="H19" s="296" t="s">
        <v>204</v>
      </c>
      <c r="I19" s="296">
        <v>300</v>
      </c>
      <c r="J19" s="296" t="s">
        <v>204</v>
      </c>
      <c r="K19" s="296" t="s">
        <v>204</v>
      </c>
      <c r="L19" s="296" t="s">
        <v>204</v>
      </c>
      <c r="M19" s="299">
        <f t="shared" si="1"/>
        <v>300</v>
      </c>
      <c r="N19" s="275"/>
      <c r="O19" s="275"/>
      <c r="P19" s="275"/>
      <c r="Q19" s="275"/>
      <c r="R19" s="275"/>
      <c r="S19" s="275"/>
      <c r="T19" s="275"/>
      <c r="U19" s="275"/>
      <c r="V19" s="265"/>
    </row>
    <row r="20" spans="1:35" ht="19.899999999999999" customHeight="1" x14ac:dyDescent="0.2">
      <c r="A20" s="274" t="s">
        <v>69</v>
      </c>
      <c r="B20" s="275">
        <v>2</v>
      </c>
      <c r="C20" s="282">
        <f t="shared" si="0"/>
        <v>2050</v>
      </c>
      <c r="D20" s="282">
        <f>E20+F20</f>
        <v>1281</v>
      </c>
      <c r="E20" s="282">
        <v>725</v>
      </c>
      <c r="F20" s="300">
        <v>556</v>
      </c>
      <c r="G20" s="296" t="s">
        <v>204</v>
      </c>
      <c r="H20" s="296" t="s">
        <v>204</v>
      </c>
      <c r="I20" s="296">
        <v>300</v>
      </c>
      <c r="J20" s="296">
        <v>469</v>
      </c>
      <c r="K20" s="296" t="s">
        <v>204</v>
      </c>
      <c r="L20" s="296" t="s">
        <v>204</v>
      </c>
      <c r="M20" s="299">
        <f>SUM(I20:J20)</f>
        <v>769</v>
      </c>
      <c r="N20" s="274" t="s">
        <v>195</v>
      </c>
      <c r="O20" s="274" t="s">
        <v>308</v>
      </c>
      <c r="P20" s="301" t="s">
        <v>194</v>
      </c>
      <c r="Q20" s="301" t="s">
        <v>309</v>
      </c>
      <c r="R20" s="301"/>
      <c r="S20" s="301"/>
      <c r="T20" s="301"/>
      <c r="U20" s="301"/>
      <c r="V20" s="302"/>
    </row>
    <row r="21" spans="1:35" ht="19.899999999999999" customHeight="1" x14ac:dyDescent="0.2">
      <c r="A21" s="274" t="s">
        <v>70</v>
      </c>
      <c r="B21" s="275">
        <v>2</v>
      </c>
      <c r="C21" s="282">
        <f t="shared" si="0"/>
        <v>2050</v>
      </c>
      <c r="D21" s="282">
        <f>E21+F21</f>
        <v>1281</v>
      </c>
      <c r="E21" s="282">
        <v>725</v>
      </c>
      <c r="F21" s="301">
        <v>556</v>
      </c>
      <c r="G21" s="296" t="s">
        <v>204</v>
      </c>
      <c r="H21" s="296" t="s">
        <v>204</v>
      </c>
      <c r="I21" s="299">
        <v>300</v>
      </c>
      <c r="J21" s="301">
        <v>469</v>
      </c>
      <c r="K21" s="296" t="s">
        <v>204</v>
      </c>
      <c r="L21" s="296" t="s">
        <v>204</v>
      </c>
      <c r="M21" s="299">
        <f>SUM(I21:J21)</f>
        <v>769</v>
      </c>
      <c r="N21" s="274" t="s">
        <v>195</v>
      </c>
      <c r="O21" s="274" t="s">
        <v>308</v>
      </c>
      <c r="P21" s="274" t="s">
        <v>194</v>
      </c>
      <c r="Q21" s="301" t="s">
        <v>309</v>
      </c>
      <c r="R21" s="275"/>
      <c r="S21" s="275"/>
      <c r="T21" s="275"/>
      <c r="U21" s="275"/>
      <c r="V21" s="302"/>
    </row>
    <row r="22" spans="1:35" ht="19.899999999999999" customHeight="1" x14ac:dyDescent="0.2">
      <c r="A22" s="274" t="s">
        <v>70</v>
      </c>
      <c r="B22" s="275">
        <v>3</v>
      </c>
      <c r="C22" s="299">
        <f>SUM(E22:K22)</f>
        <v>3075</v>
      </c>
      <c r="D22" s="282">
        <f>E22+F22+G22</f>
        <v>1845</v>
      </c>
      <c r="E22" s="299">
        <v>725</v>
      </c>
      <c r="F22" s="282">
        <v>615</v>
      </c>
      <c r="G22" s="282">
        <v>505</v>
      </c>
      <c r="H22" s="296" t="s">
        <v>204</v>
      </c>
      <c r="I22" s="299">
        <v>300</v>
      </c>
      <c r="J22" s="282">
        <v>410</v>
      </c>
      <c r="K22" s="282">
        <v>520</v>
      </c>
      <c r="L22" s="296" t="s">
        <v>204</v>
      </c>
      <c r="M22" s="299">
        <f>SUM(I22:K22)</f>
        <v>1230</v>
      </c>
      <c r="N22" s="274" t="s">
        <v>195</v>
      </c>
      <c r="O22" s="274" t="s">
        <v>308</v>
      </c>
      <c r="P22" s="274" t="s">
        <v>196</v>
      </c>
      <c r="Q22" s="274" t="s">
        <v>310</v>
      </c>
      <c r="R22" s="274" t="s">
        <v>197</v>
      </c>
      <c r="S22" s="274" t="s">
        <v>311</v>
      </c>
      <c r="T22" s="274"/>
      <c r="U22" s="274"/>
      <c r="V22" s="302"/>
    </row>
    <row r="23" spans="1:35" ht="19.899999999999999" customHeight="1" x14ac:dyDescent="0.2">
      <c r="A23" s="274" t="s">
        <v>9</v>
      </c>
      <c r="B23" s="275">
        <v>3</v>
      </c>
      <c r="C23" s="299">
        <f>SUM(E23:K23)</f>
        <v>3075</v>
      </c>
      <c r="D23" s="299">
        <f>E23+F23+G23</f>
        <v>1845</v>
      </c>
      <c r="E23" s="299">
        <v>725</v>
      </c>
      <c r="F23" s="303">
        <v>688</v>
      </c>
      <c r="G23" s="303">
        <v>432</v>
      </c>
      <c r="H23" s="296" t="s">
        <v>204</v>
      </c>
      <c r="I23" s="299">
        <v>300</v>
      </c>
      <c r="J23" s="303">
        <v>337</v>
      </c>
      <c r="K23" s="303">
        <v>593</v>
      </c>
      <c r="L23" s="296" t="s">
        <v>204</v>
      </c>
      <c r="M23" s="299">
        <f>SUM(I23:K23)</f>
        <v>1230</v>
      </c>
      <c r="N23" s="274" t="s">
        <v>195</v>
      </c>
      <c r="O23" s="274" t="s">
        <v>308</v>
      </c>
      <c r="P23" s="274" t="s">
        <v>217</v>
      </c>
      <c r="Q23" s="274" t="s">
        <v>312</v>
      </c>
      <c r="R23" s="274" t="s">
        <v>218</v>
      </c>
      <c r="S23" s="274" t="s">
        <v>313</v>
      </c>
      <c r="T23" s="274"/>
      <c r="U23" s="274"/>
      <c r="V23" s="265"/>
    </row>
    <row r="24" spans="1:35" ht="19.899999999999999" customHeight="1" x14ac:dyDescent="0.2">
      <c r="A24" s="274" t="s">
        <v>9</v>
      </c>
      <c r="B24" s="275">
        <v>4</v>
      </c>
      <c r="C24" s="299">
        <f>SUM(E24:L24)</f>
        <v>4100</v>
      </c>
      <c r="D24" s="299">
        <f>E24+F24+H24+G24</f>
        <v>2409</v>
      </c>
      <c r="E24" s="299">
        <v>725</v>
      </c>
      <c r="F24" s="299">
        <v>625</v>
      </c>
      <c r="G24" s="299">
        <v>625</v>
      </c>
      <c r="H24" s="299">
        <v>434</v>
      </c>
      <c r="I24" s="299">
        <v>300</v>
      </c>
      <c r="J24" s="282">
        <v>400</v>
      </c>
      <c r="K24" s="282">
        <v>400</v>
      </c>
      <c r="L24" s="299">
        <v>591</v>
      </c>
      <c r="M24" s="299">
        <f>SUM(I24:L24)</f>
        <v>1691</v>
      </c>
      <c r="N24" s="274" t="s">
        <v>195</v>
      </c>
      <c r="O24" s="274" t="s">
        <v>308</v>
      </c>
      <c r="P24" s="274" t="s">
        <v>198</v>
      </c>
      <c r="Q24" s="274" t="s">
        <v>314</v>
      </c>
      <c r="R24" s="274" t="s">
        <v>198</v>
      </c>
      <c r="S24" s="274" t="s">
        <v>314</v>
      </c>
      <c r="T24" s="274" t="s">
        <v>199</v>
      </c>
      <c r="U24" s="274" t="s">
        <v>315</v>
      </c>
      <c r="V24" s="265"/>
    </row>
    <row r="25" spans="1:35" ht="13.9" customHeight="1" x14ac:dyDescent="0.2">
      <c r="A25" s="304"/>
      <c r="B25" s="287"/>
      <c r="C25" s="305"/>
      <c r="D25" s="305"/>
      <c r="E25" s="305"/>
      <c r="F25" s="305"/>
      <c r="G25" s="305"/>
      <c r="H25" s="305"/>
      <c r="I25" s="305"/>
      <c r="J25" s="280"/>
      <c r="K25" s="280"/>
      <c r="L25" s="305"/>
      <c r="M25" s="305"/>
      <c r="N25" s="304"/>
      <c r="O25" s="304"/>
      <c r="P25" s="306"/>
      <c r="Q25" s="306"/>
      <c r="R25" s="306"/>
      <c r="S25" s="306"/>
      <c r="T25" s="306"/>
      <c r="U25" s="306"/>
    </row>
    <row r="26" spans="1:35" ht="33" customHeight="1" x14ac:dyDescent="0.2">
      <c r="A26" s="1040" t="s">
        <v>219</v>
      </c>
      <c r="B26" s="1040"/>
      <c r="C26" s="1040"/>
      <c r="D26" s="1040"/>
      <c r="E26" s="1040"/>
      <c r="F26" s="1040"/>
      <c r="G26" s="1040"/>
      <c r="H26" s="1040"/>
      <c r="I26" s="1040"/>
      <c r="J26" s="1040"/>
      <c r="K26" s="1040"/>
      <c r="L26" s="1040"/>
      <c r="M26" s="1040"/>
      <c r="N26" s="1040"/>
      <c r="O26" s="542"/>
      <c r="P26" s="306"/>
      <c r="Q26" s="306"/>
      <c r="R26" s="306"/>
      <c r="S26" s="306"/>
      <c r="T26" s="306"/>
      <c r="U26" s="306"/>
    </row>
    <row r="27" spans="1:35" ht="18" x14ac:dyDescent="0.25">
      <c r="A27" s="307" t="s">
        <v>166</v>
      </c>
      <c r="B27" s="247"/>
      <c r="C27" s="247"/>
      <c r="D27" s="247"/>
      <c r="E27" s="247"/>
      <c r="F27" s="247"/>
      <c r="G27" s="247"/>
      <c r="N27" s="247"/>
      <c r="O27" s="247"/>
      <c r="P27" s="247"/>
      <c r="Q27" s="247"/>
    </row>
    <row r="28" spans="1:35" ht="18" x14ac:dyDescent="0.25">
      <c r="A28" s="307" t="s">
        <v>220</v>
      </c>
      <c r="B28" s="247"/>
      <c r="C28" s="247"/>
      <c r="D28" s="247"/>
      <c r="E28" s="247"/>
      <c r="F28" s="247"/>
      <c r="G28" s="247"/>
      <c r="N28" s="247"/>
      <c r="O28" s="247"/>
      <c r="P28" s="247"/>
      <c r="Q28" s="247"/>
    </row>
    <row r="29" spans="1:35" x14ac:dyDescent="0.2">
      <c r="A29" s="309"/>
    </row>
    <row r="30" spans="1:35" s="263" customFormat="1" ht="12" x14ac:dyDescent="0.2">
      <c r="A30" s="246"/>
      <c r="B30" s="311"/>
      <c r="C30" s="311"/>
      <c r="D30" s="311"/>
      <c r="E30" s="311"/>
      <c r="F30" s="311"/>
      <c r="G30" s="311"/>
      <c r="N30" s="312"/>
      <c r="O30" s="312"/>
      <c r="P30" s="312"/>
      <c r="Q30" s="312"/>
      <c r="R30" s="312"/>
      <c r="S30" s="312"/>
      <c r="T30" s="312"/>
      <c r="U30" s="312"/>
    </row>
    <row r="31" spans="1:35" s="313" customFormat="1" ht="34.9" customHeight="1" x14ac:dyDescent="0.25">
      <c r="A31" s="1034" t="s">
        <v>124</v>
      </c>
      <c r="B31" s="1034"/>
      <c r="C31" s="1034"/>
      <c r="D31" s="1034"/>
      <c r="E31" s="1034"/>
      <c r="F31" s="1034"/>
      <c r="G31" s="1034"/>
      <c r="H31" s="1034"/>
      <c r="I31" s="1034"/>
      <c r="J31" s="1034"/>
      <c r="K31" s="1034"/>
      <c r="L31" s="1034"/>
      <c r="M31" s="1034"/>
      <c r="N31" s="1035"/>
      <c r="O31" s="1035"/>
      <c r="P31" s="1035"/>
      <c r="Q31" s="1035"/>
      <c r="R31" s="1035"/>
      <c r="S31" s="1035"/>
      <c r="T31" s="1035"/>
      <c r="U31" s="1035"/>
      <c r="V31" s="1035"/>
      <c r="W31" s="1035"/>
      <c r="X31" s="1035"/>
      <c r="Y31" s="1035"/>
      <c r="Z31" s="1035"/>
      <c r="AA31" s="1035"/>
      <c r="AB31" s="1035"/>
      <c r="AC31" s="1035"/>
      <c r="AD31" s="1035"/>
      <c r="AE31" s="1035"/>
    </row>
    <row r="32" spans="1:35" ht="21" customHeight="1" x14ac:dyDescent="0.2">
      <c r="A32" s="1036" t="s">
        <v>120</v>
      </c>
      <c r="B32" s="1036"/>
      <c r="C32" s="1036"/>
      <c r="D32" s="1036"/>
      <c r="E32" s="1036"/>
      <c r="F32" s="1036"/>
      <c r="G32" s="1036"/>
      <c r="H32" s="1036"/>
      <c r="I32" s="1036"/>
      <c r="J32" s="1036"/>
      <c r="K32" s="1036"/>
      <c r="L32" s="1036"/>
      <c r="M32" s="1036"/>
      <c r="N32" s="314" t="s">
        <v>178</v>
      </c>
      <c r="O32" s="548"/>
      <c r="P32" s="315"/>
      <c r="Q32" s="315"/>
      <c r="R32" s="316"/>
      <c r="S32" s="316"/>
      <c r="T32" s="316"/>
      <c r="U32" s="316"/>
      <c r="V32" s="317"/>
    </row>
    <row r="33" spans="1:24" ht="36" x14ac:dyDescent="0.2">
      <c r="A33" s="318" t="s">
        <v>73</v>
      </c>
      <c r="B33" s="318" t="s">
        <v>68</v>
      </c>
      <c r="C33" s="254" t="s">
        <v>201</v>
      </c>
      <c r="D33" s="318" t="s">
        <v>202</v>
      </c>
      <c r="E33" s="318"/>
      <c r="F33" s="318"/>
      <c r="G33" s="318"/>
      <c r="H33" s="319"/>
      <c r="I33" s="318"/>
      <c r="J33" s="318"/>
      <c r="K33" s="318"/>
      <c r="L33" s="318"/>
      <c r="M33" s="318" t="s">
        <v>71</v>
      </c>
      <c r="N33" s="320"/>
      <c r="O33" s="549"/>
      <c r="P33" s="321"/>
      <c r="Q33" s="321"/>
      <c r="R33" s="322"/>
      <c r="S33" s="322"/>
      <c r="T33" s="322"/>
      <c r="U33" s="322"/>
      <c r="V33" s="317"/>
    </row>
    <row r="34" spans="1:24" ht="25.5" x14ac:dyDescent="0.2">
      <c r="A34" s="318" t="s">
        <v>122</v>
      </c>
      <c r="B34" s="318"/>
      <c r="C34" s="318">
        <v>300</v>
      </c>
      <c r="D34" s="318">
        <v>120</v>
      </c>
      <c r="E34" s="318"/>
      <c r="F34" s="318"/>
      <c r="G34" s="318"/>
      <c r="H34" s="319"/>
      <c r="I34" s="318"/>
      <c r="J34" s="318"/>
      <c r="K34" s="318"/>
      <c r="L34" s="318"/>
      <c r="M34" s="318" t="s">
        <v>146</v>
      </c>
      <c r="N34" s="323" t="s">
        <v>175</v>
      </c>
      <c r="O34" s="332"/>
      <c r="P34" s="324"/>
      <c r="Q34" s="324"/>
      <c r="R34" s="325"/>
      <c r="S34" s="325"/>
      <c r="T34" s="325"/>
      <c r="U34" s="325"/>
      <c r="V34" s="317"/>
    </row>
    <row r="35" spans="1:24" ht="19.899999999999999" customHeight="1" x14ac:dyDescent="0.2">
      <c r="A35" s="326" t="s">
        <v>72</v>
      </c>
      <c r="B35" s="327"/>
      <c r="C35" s="327">
        <v>850</v>
      </c>
      <c r="D35" s="327">
        <v>200</v>
      </c>
      <c r="E35" s="327"/>
      <c r="F35" s="327"/>
      <c r="G35" s="327"/>
      <c r="H35" s="319"/>
      <c r="I35" s="326"/>
      <c r="J35" s="326"/>
      <c r="K35" s="326"/>
      <c r="L35" s="327"/>
      <c r="M35" s="327">
        <v>610</v>
      </c>
      <c r="N35" s="328"/>
      <c r="O35" s="306"/>
    </row>
    <row r="36" spans="1:24" ht="19.899999999999999" customHeight="1" x14ac:dyDescent="0.2">
      <c r="A36" s="329" t="s">
        <v>179</v>
      </c>
      <c r="B36" s="287"/>
      <c r="C36" s="287"/>
      <c r="D36" s="287"/>
      <c r="E36" s="287"/>
      <c r="F36" s="287"/>
      <c r="G36" s="287"/>
      <c r="H36" s="288"/>
      <c r="I36" s="304"/>
      <c r="J36" s="304"/>
      <c r="K36" s="304"/>
      <c r="L36" s="287"/>
      <c r="M36" s="287"/>
    </row>
    <row r="37" spans="1:24" ht="27.6" customHeight="1" x14ac:dyDescent="0.2">
      <c r="X37" s="293"/>
    </row>
    <row r="38" spans="1:24" ht="19.149999999999999" customHeight="1" x14ac:dyDescent="0.2">
      <c r="A38" s="1036" t="s">
        <v>121</v>
      </c>
      <c r="B38" s="1036"/>
      <c r="C38" s="1036"/>
      <c r="D38" s="1036"/>
      <c r="E38" s="1036"/>
      <c r="F38" s="1036"/>
      <c r="G38" s="1036"/>
      <c r="H38" s="1036"/>
      <c r="I38" s="1036"/>
      <c r="J38" s="1036"/>
      <c r="K38" s="1036"/>
      <c r="L38" s="1036"/>
      <c r="M38" s="1036"/>
      <c r="N38" s="330" t="s">
        <v>178</v>
      </c>
      <c r="O38" s="330"/>
      <c r="P38" s="330"/>
      <c r="Q38" s="550"/>
    </row>
    <row r="39" spans="1:24" ht="36" x14ac:dyDescent="0.2">
      <c r="A39" s="318" t="s">
        <v>73</v>
      </c>
      <c r="B39" s="318" t="s">
        <v>68</v>
      </c>
      <c r="C39" s="254" t="s">
        <v>201</v>
      </c>
      <c r="D39" s="318" t="s">
        <v>202</v>
      </c>
      <c r="E39" s="318"/>
      <c r="F39" s="318"/>
      <c r="G39" s="318"/>
      <c r="H39" s="331"/>
      <c r="I39" s="331"/>
      <c r="J39" s="331"/>
      <c r="K39" s="331"/>
      <c r="L39" s="331"/>
      <c r="M39" s="318" t="s">
        <v>71</v>
      </c>
      <c r="N39" s="323"/>
      <c r="O39" s="332"/>
      <c r="P39" s="294" t="s">
        <v>221</v>
      </c>
      <c r="Q39" s="551"/>
    </row>
    <row r="40" spans="1:24" ht="25.5" x14ac:dyDescent="0.2">
      <c r="A40" s="318" t="s">
        <v>122</v>
      </c>
      <c r="B40" s="318"/>
      <c r="C40" s="318">
        <v>330</v>
      </c>
      <c r="D40" s="318">
        <v>132</v>
      </c>
      <c r="E40" s="318"/>
      <c r="F40" s="318"/>
      <c r="G40" s="318"/>
      <c r="H40" s="319"/>
      <c r="I40" s="319"/>
      <c r="J40" s="319"/>
      <c r="K40" s="319"/>
      <c r="L40" s="319"/>
      <c r="M40" s="318" t="s">
        <v>147</v>
      </c>
      <c r="N40" s="323" t="s">
        <v>175</v>
      </c>
      <c r="O40" s="332"/>
      <c r="P40" s="274"/>
      <c r="Q40" s="304"/>
    </row>
    <row r="41" spans="1:24" ht="19.899999999999999" customHeight="1" x14ac:dyDescent="0.2">
      <c r="A41" s="326" t="s">
        <v>72</v>
      </c>
      <c r="B41" s="326" t="s">
        <v>72</v>
      </c>
      <c r="C41" s="327">
        <v>875</v>
      </c>
      <c r="D41" s="327">
        <v>205</v>
      </c>
      <c r="E41" s="327"/>
      <c r="F41" s="327"/>
      <c r="G41" s="327"/>
      <c r="H41" s="319"/>
      <c r="I41" s="319"/>
      <c r="J41" s="319"/>
      <c r="K41" s="319"/>
      <c r="L41" s="319"/>
      <c r="M41" s="327">
        <v>670</v>
      </c>
      <c r="N41" s="328"/>
      <c r="O41" s="306"/>
      <c r="P41" s="274" t="s">
        <v>200</v>
      </c>
      <c r="Q41" s="304"/>
    </row>
    <row r="43" spans="1:24" ht="22.15" customHeight="1" x14ac:dyDescent="0.2">
      <c r="A43" s="329" t="s">
        <v>179</v>
      </c>
    </row>
    <row r="44" spans="1:24" ht="20.45" customHeight="1" x14ac:dyDescent="0.2">
      <c r="A44" s="332"/>
    </row>
    <row r="45" spans="1:24" ht="18" x14ac:dyDescent="0.25">
      <c r="A45" s="307" t="s">
        <v>166</v>
      </c>
      <c r="B45" s="247"/>
      <c r="C45" s="247"/>
      <c r="D45" s="247"/>
      <c r="E45" s="247"/>
      <c r="F45" s="247"/>
      <c r="G45" s="247"/>
      <c r="N45" s="247"/>
      <c r="O45" s="247"/>
      <c r="P45" s="247"/>
      <c r="Q45" s="247"/>
    </row>
    <row r="46" spans="1:24" ht="18" x14ac:dyDescent="0.25">
      <c r="A46" s="307" t="s">
        <v>220</v>
      </c>
      <c r="B46" s="247"/>
      <c r="C46" s="247"/>
      <c r="D46" s="247"/>
      <c r="E46" s="247"/>
      <c r="F46" s="247"/>
      <c r="G46" s="247"/>
      <c r="N46" s="247"/>
      <c r="O46" s="247"/>
      <c r="P46" s="247"/>
      <c r="Q46" s="247"/>
    </row>
    <row r="47" spans="1:24" x14ac:dyDescent="0.2">
      <c r="A47" s="309"/>
    </row>
    <row r="48" spans="1:24" s="263" customFormat="1" x14ac:dyDescent="0.2">
      <c r="A48" s="138"/>
      <c r="B48" s="311"/>
      <c r="C48" s="311"/>
      <c r="D48" s="311"/>
      <c r="E48" s="311"/>
      <c r="F48" s="311"/>
      <c r="G48" s="311"/>
      <c r="N48" s="312"/>
      <c r="O48" s="312"/>
      <c r="P48" s="312"/>
      <c r="Q48" s="312"/>
      <c r="R48" s="312"/>
      <c r="S48" s="312"/>
      <c r="T48" s="312"/>
      <c r="U48" s="312"/>
    </row>
    <row r="50" spans="1:17" ht="18" x14ac:dyDescent="0.25">
      <c r="A50" s="313"/>
      <c r="B50" s="247"/>
      <c r="C50" s="247"/>
      <c r="D50" s="247"/>
      <c r="E50" s="247"/>
      <c r="F50" s="247"/>
      <c r="G50" s="247"/>
      <c r="N50" s="247"/>
      <c r="O50" s="247"/>
      <c r="P50" s="247"/>
      <c r="Q50" s="247"/>
    </row>
    <row r="51" spans="1:17" ht="18" x14ac:dyDescent="0.25">
      <c r="A51" s="313"/>
      <c r="B51" s="247"/>
      <c r="C51" s="247"/>
      <c r="D51" s="247"/>
      <c r="E51" s="247"/>
      <c r="F51" s="247"/>
      <c r="G51" s="247"/>
      <c r="N51" s="247"/>
      <c r="O51" s="247"/>
      <c r="P51" s="247"/>
      <c r="Q51" s="247"/>
    </row>
    <row r="52" spans="1:17" ht="18" x14ac:dyDescent="0.25">
      <c r="A52" s="313"/>
      <c r="B52" s="247"/>
      <c r="C52" s="247"/>
      <c r="D52" s="247"/>
      <c r="E52" s="247"/>
      <c r="F52" s="247"/>
      <c r="G52" s="247"/>
      <c r="N52" s="247"/>
      <c r="O52" s="247"/>
      <c r="P52" s="247"/>
      <c r="Q52" s="247"/>
    </row>
    <row r="53" spans="1:17" x14ac:dyDescent="0.2">
      <c r="A53" s="253"/>
      <c r="B53" s="247"/>
      <c r="C53" s="247"/>
      <c r="D53" s="247"/>
      <c r="E53" s="247"/>
      <c r="F53" s="247"/>
      <c r="G53" s="247"/>
      <c r="N53" s="247"/>
      <c r="O53" s="247"/>
      <c r="P53" s="247"/>
      <c r="Q53" s="247"/>
    </row>
    <row r="54" spans="1:17" x14ac:dyDescent="0.2">
      <c r="A54" s="138"/>
      <c r="B54" s="247"/>
      <c r="C54" s="247"/>
      <c r="D54" s="247"/>
      <c r="E54" s="247"/>
      <c r="F54" s="247"/>
      <c r="G54" s="247"/>
      <c r="N54" s="247"/>
      <c r="O54" s="247"/>
      <c r="P54" s="247"/>
      <c r="Q54" s="247"/>
    </row>
    <row r="55" spans="1:17" x14ac:dyDescent="0.2">
      <c r="A55" s="247"/>
      <c r="B55" s="247"/>
      <c r="C55" s="247"/>
      <c r="D55" s="247"/>
      <c r="E55" s="247"/>
      <c r="F55" s="247"/>
      <c r="G55" s="247"/>
      <c r="N55" s="247"/>
      <c r="O55" s="247"/>
      <c r="P55" s="247"/>
      <c r="Q55" s="247"/>
    </row>
    <row r="56" spans="1:17" ht="15.75" x14ac:dyDescent="0.25">
      <c r="A56" s="333"/>
      <c r="B56" s="247"/>
      <c r="C56" s="247"/>
      <c r="D56" s="247"/>
      <c r="E56" s="247"/>
      <c r="F56" s="247"/>
      <c r="G56" s="247"/>
      <c r="N56" s="247"/>
      <c r="O56" s="247"/>
      <c r="P56" s="247"/>
      <c r="Q56" s="247"/>
    </row>
    <row r="57" spans="1:17" x14ac:dyDescent="0.2">
      <c r="A57" s="247"/>
      <c r="B57" s="247"/>
      <c r="C57" s="247"/>
      <c r="D57" s="247"/>
      <c r="E57" s="247"/>
      <c r="F57" s="247"/>
      <c r="G57" s="247"/>
      <c r="N57" s="247"/>
      <c r="O57" s="247"/>
      <c r="P57" s="247"/>
      <c r="Q57" s="247"/>
    </row>
  </sheetData>
  <sheetProtection algorithmName="SHA-512" hashValue="APmxIWYR2RJCa24DZqV7avy/ZmILs26DbDj69LINp8UEHgeF1uH3S7IPPAry3eX3B9qMekiQ7zn0tj0d97bCRg==" saltValue="FMwQGVwYgsuKG9LDA59mPQ==" spinCount="100000" sheet="1" objects="1" scenarios="1"/>
  <mergeCells count="10">
    <mergeCell ref="A31:M31"/>
    <mergeCell ref="N31:AE31"/>
    <mergeCell ref="A32:M32"/>
    <mergeCell ref="A38:M38"/>
    <mergeCell ref="A1:M1"/>
    <mergeCell ref="N1:AE1"/>
    <mergeCell ref="A2:M2"/>
    <mergeCell ref="A14:V14"/>
    <mergeCell ref="A15:M15"/>
    <mergeCell ref="A26:N26"/>
  </mergeCells>
  <pageMargins left="0.25" right="0.25" top="0.75" bottom="0.75" header="0.3" footer="0.3"/>
  <pageSetup paperSize="8" scale="99" orientation="landscape" horizontalDpi="4294967294" verticalDpi="0" r:id="rId1"/>
  <headerFooter>
    <oddFooter>&amp;C&amp;Z&amp;F</oddFooter>
  </headerFooter>
  <rowBreaks count="1" manualBreakCount="1">
    <brk id="3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Werkwijze</vt:lpstr>
      <vt:lpstr>totaal BOL niv 4 4 jr</vt:lpstr>
      <vt:lpstr>BOL 4.1</vt:lpstr>
      <vt:lpstr>BOL 4.2</vt:lpstr>
      <vt:lpstr>BOL 4.3</vt:lpstr>
      <vt:lpstr>BOL 4.4</vt:lpstr>
      <vt:lpstr>Dekking KD</vt:lpstr>
      <vt:lpstr>Plan van Inzet</vt:lpstr>
      <vt:lpstr>urennormen en wettelijke eisen</vt:lpstr>
      <vt:lpstr>analyse onderwijstijd</vt:lpstr>
      <vt:lpstr>'BOL 4.1'!Afdrukbereik</vt:lpstr>
      <vt:lpstr>'BOL 4.2'!Afdrukbereik</vt:lpstr>
      <vt:lpstr>'BOL 4.3'!Afdrukbereik</vt:lpstr>
      <vt:lpstr>'BOL 4.4'!Afdrukbereik</vt:lpstr>
      <vt:lpstr>'totaal BOL niv 4 4 jr'!Afdrukbereik</vt:lpstr>
      <vt:lpstr>'urennormen en wettelijke eisen'!Afdrukbereik</vt:lpstr>
    </vt:vector>
  </TitlesOfParts>
  <Company>Helicon Opleidingen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NHB Deurne</dc:creator>
  <cp:lastModifiedBy>Doride de Bruijn</cp:lastModifiedBy>
  <cp:lastPrinted>2015-02-07T12:50:55Z</cp:lastPrinted>
  <dcterms:created xsi:type="dcterms:W3CDTF">2005-11-11T08:41:58Z</dcterms:created>
  <dcterms:modified xsi:type="dcterms:W3CDTF">2015-07-01T10:34:37Z</dcterms:modified>
</cp:coreProperties>
</file>